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21 - Shelf\Billing Docs\ORDER FORMS\CATALOG\2022\"/>
    </mc:Choice>
  </mc:AlternateContent>
  <xr:revisionPtr revIDLastSave="0" documentId="13_ncr:1_{FBE9ED0E-F06D-4971-AE1B-B4B43EFA422A}" xr6:coauthVersionLast="47" xr6:coauthVersionMax="47" xr10:uidLastSave="{00000000-0000-0000-0000-000000000000}"/>
  <bookViews>
    <workbookView xWindow="-108" yWindow="-108" windowWidth="23256" windowHeight="14016" xr2:uid="{00000000-000D-0000-FFFF-FFFF00000000}"/>
  </bookViews>
  <sheets>
    <sheet name="ORDER FORM" sheetId="1" r:id="rId1"/>
    <sheet name="AGREEM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51" i="1" l="1"/>
  <c r="AZ52" i="1"/>
  <c r="BP48" i="1"/>
  <c r="AZ48" i="1"/>
  <c r="BP47" i="1"/>
  <c r="AZ47" i="1"/>
  <c r="BP46" i="1"/>
  <c r="AZ46" i="1"/>
  <c r="BP45" i="1"/>
  <c r="AZ45" i="1"/>
  <c r="BP44" i="1"/>
  <c r="AZ44" i="1"/>
  <c r="BP43" i="1"/>
  <c r="BP36" i="1"/>
  <c r="BP37" i="1"/>
  <c r="BP38" i="1"/>
  <c r="BP39" i="1"/>
  <c r="BP26" i="1"/>
  <c r="BP27" i="1"/>
  <c r="BP28" i="1"/>
  <c r="BP29" i="1"/>
  <c r="BP30" i="1"/>
  <c r="BP35" i="1" l="1"/>
  <c r="BP25" i="1"/>
  <c r="BP40" i="1" l="1"/>
  <c r="AZ56" i="1"/>
  <c r="AZ55" i="1"/>
  <c r="AZ39" i="1"/>
  <c r="AZ38" i="1"/>
  <c r="AZ37" i="1"/>
  <c r="AZ36" i="1"/>
  <c r="AP14" i="1" l="1"/>
  <c r="AP13" i="1"/>
  <c r="AZ12" i="1"/>
  <c r="AP12" i="1"/>
  <c r="AP11" i="1"/>
  <c r="AP10" i="1"/>
  <c r="AP9" i="1"/>
  <c r="AP8" i="1"/>
  <c r="AZ26" i="1" l="1"/>
  <c r="AZ27" i="1"/>
  <c r="AZ28" i="1"/>
  <c r="AZ29" i="1"/>
  <c r="AZ30" i="1"/>
  <c r="AZ59" i="1"/>
  <c r="AZ60" i="1"/>
  <c r="BP49" i="1" l="1"/>
  <c r="B31" i="1" s="1"/>
  <c r="AZ25" i="1" s="1"/>
  <c r="AZ43" i="1" l="1"/>
  <c r="AZ35" i="1"/>
  <c r="AZ63" i="1" l="1"/>
</calcChain>
</file>

<file path=xl/sharedStrings.xml><?xml version="1.0" encoding="utf-8"?>
<sst xmlns="http://schemas.openxmlformats.org/spreadsheetml/2006/main" count="127" uniqueCount="87">
  <si>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</si>
  <si>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</si>
  <si>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</si>
  <si>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</si>
  <si>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</si>
  <si>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</si>
  <si>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</si>
  <si>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</si>
  <si>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</si>
  <si>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</si>
  <si>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</si>
  <si>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</si>
  <si>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</si>
  <si>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</si>
  <si>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</si>
  <si>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</si>
  <si>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</si>
  <si>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</si>
  <si>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</si>
  <si>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</si>
  <si>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C8716100</t>
  </si>
  <si>
    <t>C8716300</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</si>
  <si>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</si>
  <si>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</si>
  <si>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TABE 11&amp;12 ONLINE SUB-TEST ADMINISTRATIONS</t>
  </si>
  <si>
    <t>C8724200</t>
  </si>
  <si>
    <t>C8724300</t>
  </si>
  <si>
    <t>C8724400</t>
  </si>
  <si>
    <t>C8724500</t>
  </si>
  <si>
    <t>C8724600</t>
  </si>
  <si>
    <t>C8724700</t>
  </si>
  <si>
    <t>Please submit your orders to DRC Shelf Customer Service via phone, fax, email, or mail.</t>
  </si>
  <si>
    <t>PO Box 398, Hopkins, MN 55343-0398</t>
  </si>
  <si>
    <t>Billing Address:</t>
  </si>
  <si>
    <t>TABE CLAS-E ONLINE SUB-TEST ADMINISTRATIONS</t>
  </si>
  <si>
    <t>Qty</t>
  </si>
  <si>
    <t>Unit</t>
  </si>
  <si>
    <t>C8718500</t>
  </si>
  <si>
    <t>C8718600</t>
  </si>
  <si>
    <t>TABE CLAS-E Online Sub-Test Administrations 1,501-3,000</t>
  </si>
  <si>
    <t>C8718700</t>
  </si>
  <si>
    <t>TABE CLAS-E Online Sub-Test Administrations 3,001-6,000</t>
  </si>
  <si>
    <t>C8718800</t>
  </si>
  <si>
    <t>TABE CLAS-E Online Sub-Test Administrations 6,001-10,000</t>
  </si>
  <si>
    <t>C8718900</t>
  </si>
  <si>
    <t>TABE CLAS-E Online Sub-Test Administrations 10,001+</t>
  </si>
  <si>
    <t>C8717100</t>
  </si>
  <si>
    <t>C8717200</t>
  </si>
  <si>
    <t>TABE 11&amp;12 Online Sub-Test Administrations 1,501-3,000</t>
  </si>
  <si>
    <t>TABE 11&amp;12 Online Sub-Test Administrations 3,001-6,000</t>
  </si>
  <si>
    <t>TABE 11&amp;12 Online Sub-Test Administrations 6,001-10,000</t>
  </si>
  <si>
    <t>TABE 11&amp;12 Online Sub-Test Administrations 30,001+</t>
  </si>
  <si>
    <t>TABE 11&amp;12 Online Sub-Test Administrations 1-1,500</t>
  </si>
  <si>
    <t>TABE CLAS-E Online Sub-Test Administrations 1-1,500</t>
  </si>
  <si>
    <t xml:space="preserve">The minimum TABE Online Sub-Test Administration order for existing customers is $500.00.  </t>
  </si>
  <si>
    <t>Existing Customer</t>
  </si>
  <si>
    <t>C8725000</t>
  </si>
  <si>
    <t>C8725100</t>
  </si>
  <si>
    <t>C8725200</t>
  </si>
  <si>
    <t>C8725300</t>
  </si>
  <si>
    <t>C8725400</t>
  </si>
  <si>
    <t>C8725500</t>
  </si>
  <si>
    <t>TABE 11&amp;12 Online Sub-Test Administrations 10,001-30,000</t>
  </si>
  <si>
    <t>TABE On-Site Training</t>
  </si>
  <si>
    <t>TABE Web-Based Training</t>
  </si>
  <si>
    <t>TABE 11&amp;12 ODT Sub-Test Administrations 1-1,500</t>
  </si>
  <si>
    <t>TABE 11&amp;12 ODT Sub-Test Administrations 1,501-3,000</t>
  </si>
  <si>
    <t>TABE 11&amp;12 ODT Online Sub-Test Administrations 3,001-6,000</t>
  </si>
  <si>
    <t>TABE 11&amp;12 ODT Online Sub-Test Administrations 6,001-10,000</t>
  </si>
  <si>
    <t>TABE 11&amp;12 ODT Online Sub-Test Administrations 10,001-30,000</t>
  </si>
  <si>
    <t>TABE 11&amp;12 ODT Online Sub-Test Administrations 30,001+</t>
  </si>
  <si>
    <t>TABE 11&amp;12 OFFLINE DIGITAL TESTING (ODT) SUB-TEST ADMINISTRATIONS</t>
  </si>
  <si>
    <t>TABE CLAS-E TRAINING</t>
  </si>
  <si>
    <t>TABE CLAS-E  On-Site Training</t>
  </si>
  <si>
    <t>TABE CLAS-E  Web-Based Training</t>
  </si>
  <si>
    <t xml:space="preserve">Invoices: Payment term is NET 30 from date of invoice.  If payment is not received, DRC may suspend the service.  Order service term is 12 months from activation.  No refunds will be issued for unused administrations of services.                                                                                                                                                                                                                                                                                                                  </t>
  </si>
  <si>
    <r>
      <t>2022 TABE</t>
    </r>
    <r>
      <rPr>
        <b/>
        <i/>
        <vertAlign val="superscript"/>
        <sz val="20"/>
        <color theme="1"/>
        <rFont val="Calibri"/>
        <family val="2"/>
      </rPr>
      <t>®</t>
    </r>
    <r>
      <rPr>
        <b/>
        <i/>
        <sz val="20"/>
        <color theme="1"/>
        <rFont val="Calibri"/>
        <family val="2"/>
      </rPr>
      <t>Online</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</si>
  <si>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2022.</t>
  </si>
  <si>
    <r>
      <t xml:space="preserve">The minimum TABE Online Sub-Test Administration order for new customers is $1,500.00.  Use </t>
    </r>
    <r>
      <rPr>
        <u/>
        <sz val="9"/>
        <color rgb="FFFF0000"/>
        <rFont val="Calibri"/>
        <family val="2"/>
        <scheme val="minor"/>
      </rPr>
      <t>new</t>
    </r>
    <r>
      <rPr>
        <sz val="9"/>
        <color rgb="FFFF0000"/>
        <rFont val="Calibri"/>
        <family val="2"/>
        <scheme val="minor"/>
      </rPr>
      <t xml:space="preserve"> customer order form.</t>
    </r>
  </si>
  <si>
    <t>All purchases are valid for one year from the date of purchase.</t>
  </si>
  <si>
    <t>DOUBLE CLICK TO VIEW SUBSCRIPTION AGREEEMENT AND PROPRIETARY ONLINE SOFTWARE USE LICENSE.</t>
  </si>
  <si>
    <t>TABE 11&amp;12 TRAINING</t>
  </si>
  <si>
    <t>TABE OTHER SERVICES</t>
  </si>
  <si>
    <t>C8833201</t>
  </si>
  <si>
    <t>C8833202</t>
  </si>
  <si>
    <t>TABE CLAS-E WRITING SCORING</t>
  </si>
  <si>
    <t>TABE CLAS-E SPEAKING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</si>
</sst>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8"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
      <sz val="9"/>
      <color rgb="FFFF0000"/>
      <name val="Calibri"/>
      <family val="2"/>
      <scheme val="minor"/>
    </font>
    <font>
      <b/>
      <i/>
      <sz val="16"/>
      <color theme="1"/>
      <name val="Calibri"/>
      <family val="2"/>
      <scheme val="minor"/>
    </font>
    <font>
      <sz val="16"/>
      <color theme="1"/>
      <name val="Calibri"/>
      <family val="2"/>
      <scheme val="minor"/>
    </font>
    <font>
      <i/>
      <sz val="9"/>
      <color rgb="FFFF0000"/>
      <name val="Calibri"/>
      <family val="2"/>
      <scheme val="minor"/>
    </font>
    <font>
      <u/>
      <sz val="9"/>
      <color rgb="FFFF0000"/>
      <name val="Calibri"/>
      <family val="2"/>
      <scheme val="minor"/>
    </font>
  </fonts>
  <fills count="2">
    <fill>
      <patternFill patternType="none"/>
    </fill>
    <fill>
      <patternFill patternType="gray125"/>
    </fill>
  </fills>
  <borders count="1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107">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164" fontId="0" fillId="0" borderId="0" xfId="0" applyNumberFormat="1" applyBorder="1"/>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Protection="1">
      <protection locked="0"/>
    </xf>
    <xf numFmtId="0" fontId="1" fillId="0" borderId="0" xfId="0" applyFont="1" applyBorder="1" applyAlignment="1">
      <alignment horizontal="center" vertical="center"/>
    </xf>
    <xf numFmtId="3" fontId="0" fillId="0" borderId="0" xfId="0" applyNumberFormat="1" applyBorder="1" applyAlignment="1" applyProtection="1">
      <alignment horizontal="center" shrinkToFit="1"/>
      <protection locked="0"/>
    </xf>
    <xf numFmtId="0" fontId="0" fillId="0" borderId="0" xfId="0" quotePrefix="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64" fontId="0" fillId="0" borderId="0" xfId="0" quotePrefix="1" applyNumberFormat="1" applyBorder="1" applyAlignment="1">
      <alignment horizontal="center"/>
    </xf>
    <xf numFmtId="0" fontId="5" fillId="0" borderId="0" xfId="0" applyFont="1"/>
    <xf numFmtId="0" fontId="0" fillId="0" borderId="0" xfId="0" applyAlignment="1">
      <alignment vertical="center"/>
    </xf>
    <xf numFmtId="164" fontId="0" fillId="0" borderId="0" xfId="0" applyNumberFormat="1" applyAlignment="1">
      <alignment vertical="center"/>
    </xf>
    <xf numFmtId="164" fontId="0" fillId="0" borderId="0" xfId="0" applyNumberFormat="1"/>
    <xf numFmtId="0" fontId="0" fillId="0" borderId="0" xfId="0" applyBorder="1" applyAlignment="1">
      <alignment vertical="center"/>
    </xf>
    <xf numFmtId="3" fontId="0" fillId="0" borderId="3" xfId="0" applyNumberFormat="1" applyBorder="1" applyAlignment="1" applyProtection="1">
      <alignment horizontal="center" shrinkToFit="1"/>
      <protection locked="0"/>
    </xf>
    <xf numFmtId="0" fontId="0" fillId="0" borderId="3" xfId="0" quotePrefix="1" applyBorder="1" applyAlignment="1">
      <alignment horizontal="center"/>
    </xf>
    <xf numFmtId="0" fontId="0" fillId="0" borderId="3" xfId="0" applyBorder="1"/>
    <xf numFmtId="0" fontId="0" fillId="0" borderId="3" xfId="0" applyBorder="1" applyAlignment="1">
      <alignment horizontal="center" wrapText="1"/>
    </xf>
    <xf numFmtId="164" fontId="0" fillId="0" borderId="3" xfId="0" applyNumberFormat="1" applyBorder="1" applyAlignment="1">
      <alignment horizontal="center"/>
    </xf>
    <xf numFmtId="164" fontId="0" fillId="0" borderId="3" xfId="0" quotePrefix="1" applyNumberFormat="1" applyBorder="1" applyAlignment="1">
      <alignment horizontal="center"/>
    </xf>
    <xf numFmtId="0" fontId="16" fillId="0" borderId="0" xfId="0" applyFont="1" applyAlignment="1">
      <alignment horizontal="center"/>
    </xf>
    <xf numFmtId="0" fontId="0" fillId="0" borderId="3" xfId="0" applyBorder="1" applyAlignment="1" applyProtection="1">
      <alignment horizontal="center" vertical="center"/>
      <protection locked="0"/>
    </xf>
    <xf numFmtId="0" fontId="0" fillId="0" borderId="3" xfId="0" applyBorder="1" applyAlignment="1">
      <alignment wrapText="1"/>
    </xf>
    <xf numFmtId="0" fontId="0" fillId="0" borderId="3" xfId="0"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164" fontId="0" fillId="0" borderId="3" xfId="0" quotePrefix="1" applyNumberFormat="1" applyBorder="1" applyAlignment="1">
      <alignment horizontal="right" shrinkToFit="1"/>
    </xf>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center" vertical="center"/>
    </xf>
    <xf numFmtId="0" fontId="11" fillId="0" borderId="0" xfId="0" applyFont="1" applyBorder="1" applyAlignment="1">
      <alignment vertical="center" wrapText="1"/>
    </xf>
    <xf numFmtId="164" fontId="5" fillId="0" borderId="10" xfId="0" quotePrefix="1" applyNumberFormat="1" applyFont="1" applyBorder="1" applyAlignment="1">
      <alignment horizontal="center" vertical="center"/>
    </xf>
    <xf numFmtId="164" fontId="5" fillId="0" borderId="2" xfId="0" quotePrefix="1" applyNumberFormat="1" applyFont="1" applyBorder="1" applyAlignment="1">
      <alignment horizontal="center" vertical="center"/>
    </xf>
    <xf numFmtId="164" fontId="5" fillId="0" borderId="9" xfId="0" quotePrefix="1" applyNumberFormat="1"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0" xfId="0" applyBorder="1" applyAlignment="1">
      <alignment horizontal="right"/>
    </xf>
    <xf numFmtId="0" fontId="0" fillId="0" borderId="8" xfId="0" applyBorder="1" applyAlignment="1">
      <alignment horizontal="right"/>
    </xf>
    <xf numFmtId="0" fontId="9" fillId="0" borderId="10" xfId="0" applyFont="1" applyBorder="1" applyAlignment="1">
      <alignment horizontal="right" vertical="center"/>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64" fontId="0" fillId="0" borderId="17" xfId="0" quotePrefix="1" applyNumberFormat="1" applyBorder="1" applyAlignment="1" applyProtection="1">
      <alignment horizontal="center"/>
      <protection locked="0"/>
    </xf>
    <xf numFmtId="0" fontId="0" fillId="0" borderId="0" xfId="0" applyFont="1" applyBorder="1" applyAlignment="1">
      <alignment horizontal="center"/>
    </xf>
    <xf numFmtId="0" fontId="0" fillId="0" borderId="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164" fontId="0" fillId="0" borderId="16" xfId="0" quotePrefix="1" applyNumberFormat="1" applyBorder="1" applyAlignment="1">
      <alignment horizontal="center"/>
    </xf>
    <xf numFmtId="0" fontId="4" fillId="0" borderId="0" xfId="0" applyFont="1" applyBorder="1" applyAlignment="1"/>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13" fillId="0" borderId="0" xfId="0" applyFont="1" applyAlignment="1">
      <alignment horizontal="center"/>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6" fontId="0" fillId="0" borderId="2" xfId="0" applyNumberFormat="1" applyBorder="1" applyAlignment="1" applyProtection="1">
      <alignment horizontal="left" vertical="center"/>
      <protection locked="0" hidden="1"/>
    </xf>
    <xf numFmtId="4" fontId="5" fillId="0" borderId="12"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13" xfId="0" applyNumberFormat="1" applyFont="1" applyBorder="1" applyAlignment="1">
      <alignment horizontal="center" vertical="center"/>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64" fontId="0" fillId="0" borderId="3" xfId="0" applyNumberFormat="1" applyBorder="1" applyAlignment="1">
      <alignment horizontal="center" vertical="center"/>
    </xf>
    <xf numFmtId="0" fontId="0" fillId="0" borderId="3" xfId="0" applyBorder="1" applyAlignment="1"/>
    <xf numFmtId="164" fontId="0" fillId="0" borderId="3" xfId="0" quotePrefix="1" applyNumberFormat="1" applyBorder="1" applyAlignment="1">
      <alignment horizontal="center" vertical="center"/>
    </xf>
    <xf numFmtId="0" fontId="11" fillId="0" borderId="15" xfId="0" applyFont="1" applyBorder="1" applyAlignment="1">
      <alignment vertical="center" wrapText="1"/>
    </xf>
  </cellXfs>
  <cellStyles count="2">
    <cellStyle name="Normal" xfId="0" builtinId="0"/>
    <cellStyle name="Normal 2" xfId="1" xr:uid="{00000000-0005-0000-0000-000001000000}"/>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xdr:colOff>
      <xdr:row>2</xdr:row>
      <xdr:rowOff>64585</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381125" cy="62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72</xdr:row>
      <xdr:rowOff>25878</xdr:rowOff>
    </xdr:from>
    <xdr:to>
      <xdr:col>7</xdr:col>
      <xdr:colOff>90053</xdr:colOff>
      <xdr:row>72</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50</xdr:col>
          <xdr:colOff>106680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twoCellAnchor editAs="oneCell">
    <xdr:from>
      <xdr:col>46</xdr:col>
      <xdr:colOff>57151</xdr:colOff>
      <xdr:row>0</xdr:row>
      <xdr:rowOff>76200</xdr:rowOff>
    </xdr:from>
    <xdr:to>
      <xdr:col>58</xdr:col>
      <xdr:colOff>47626</xdr:colOff>
      <xdr:row>2</xdr:row>
      <xdr:rowOff>240170</xdr:rowOff>
    </xdr:to>
    <xdr:pic>
      <xdr:nvPicPr>
        <xdr:cNvPr id="6" name="Picture 5" descr="http://ctb.com/ctb.com/control/showMediaViewAction?mediaId=86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86401" y="76200"/>
          <a:ext cx="1600200" cy="72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304800</xdr:colOff>
          <xdr:row>7</xdr:row>
          <xdr:rowOff>137160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2:BS73"/>
  <sheetViews>
    <sheetView showGridLines="0" tabSelected="1" zoomScaleNormal="100" zoomScaleSheetLayoutView="100" workbookViewId="0">
      <selection activeCell="A51" sqref="A51:XFD51"/>
    </sheetView>
  </sheetViews>
  <sheetFormatPr defaultColWidth="1.6640625" defaultRowHeight="14.4" x14ac:dyDescent="0.3"/>
  <cols>
    <col min="1" max="32" width="1.6640625" style="2"/>
    <col min="33" max="33" width="4.33203125" style="2" customWidth="1"/>
    <col min="34" max="40" width="1.6640625" style="2"/>
    <col min="41" max="41" width="4.44140625" style="2" customWidth="1"/>
    <col min="42" max="45" width="1.6640625" style="2"/>
    <col min="46" max="46" width="2.109375" style="2" customWidth="1"/>
    <col min="47" max="47" width="4.88671875" style="2" customWidth="1"/>
    <col min="48" max="50" width="1.6640625" style="2"/>
    <col min="51" max="51" width="2.109375" style="2" customWidth="1"/>
    <col min="52" max="59" width="1.6640625" style="2"/>
    <col min="60" max="61" width="0" style="2" hidden="1" customWidth="1"/>
    <col min="62" max="62" width="9.44140625" style="2" hidden="1" customWidth="1"/>
    <col min="63" max="63" width="0.6640625" style="2" customWidth="1"/>
    <col min="64" max="66" width="1.6640625" style="2"/>
    <col min="67" max="67" width="1.6640625" style="2" customWidth="1"/>
    <col min="68" max="68" width="0.6640625" style="2" customWidth="1"/>
    <col min="69" max="16384" width="1.6640625" style="2"/>
  </cols>
  <sheetData>
    <row r="2" spans="1:71" ht="29.4" x14ac:dyDescent="0.3">
      <c r="O2" s="47" t="s">
        <v>76</v>
      </c>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17"/>
      <c r="AU2" s="17"/>
      <c r="AV2" s="17"/>
      <c r="AW2" s="17"/>
      <c r="AX2" s="17"/>
      <c r="AY2" s="17"/>
      <c r="AZ2" s="17"/>
      <c r="BA2" s="17"/>
      <c r="BB2" s="17"/>
      <c r="BC2" s="17"/>
      <c r="BD2" s="17"/>
      <c r="BE2" s="17"/>
      <c r="BF2" s="17"/>
      <c r="BG2" s="17"/>
    </row>
    <row r="3" spans="1:71" ht="25.8" x14ac:dyDescent="0.3">
      <c r="O3" s="49" t="s">
        <v>55</v>
      </c>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17"/>
      <c r="AU3" s="17"/>
      <c r="AV3" s="17"/>
      <c r="AW3" s="17"/>
      <c r="AX3" s="17"/>
      <c r="AY3" s="17"/>
      <c r="AZ3" s="17"/>
      <c r="BA3" s="17"/>
      <c r="BB3" s="17"/>
      <c r="BC3" s="17"/>
      <c r="BD3" s="17"/>
      <c r="BE3" s="17"/>
      <c r="BF3" s="17"/>
      <c r="BG3" s="17"/>
    </row>
    <row r="4" spans="1:71" ht="6.75" customHeight="1" x14ac:dyDescent="0.3"/>
    <row r="5" spans="1:71" ht="9.75" customHeight="1" x14ac:dyDescent="0.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6" customHeight="1" x14ac:dyDescent="0.3">
      <c r="BS6"/>
    </row>
    <row r="7" spans="1:71" ht="15.75" customHeight="1" x14ac:dyDescent="0.3">
      <c r="A7" s="3"/>
      <c r="B7" s="83" t="s">
        <v>9</v>
      </c>
      <c r="C7" s="83"/>
      <c r="D7" s="83"/>
      <c r="E7" s="83"/>
      <c r="F7" s="83"/>
      <c r="G7" s="83"/>
      <c r="H7" s="83"/>
      <c r="I7" s="83"/>
      <c r="J7" s="83"/>
      <c r="K7" s="83"/>
      <c r="L7" s="83"/>
      <c r="M7" s="3"/>
      <c r="N7" s="3"/>
      <c r="O7" s="3"/>
      <c r="P7" s="3"/>
      <c r="Q7" s="3"/>
      <c r="R7" s="3"/>
      <c r="S7" s="3"/>
      <c r="T7" s="3"/>
      <c r="U7" s="3"/>
      <c r="V7" s="3"/>
      <c r="W7" s="3"/>
      <c r="X7" s="3"/>
      <c r="Y7" s="3"/>
      <c r="Z7" s="3"/>
      <c r="AA7" s="3"/>
      <c r="AB7" s="3"/>
      <c r="AC7" s="3"/>
      <c r="AE7" s="83" t="s">
        <v>10</v>
      </c>
      <c r="AF7" s="83"/>
      <c r="AG7" s="83"/>
      <c r="AH7" s="83"/>
      <c r="AI7" s="83"/>
      <c r="AJ7" s="83"/>
      <c r="AK7" s="83"/>
      <c r="AL7" s="83"/>
      <c r="AM7" s="83"/>
      <c r="AN7" s="83"/>
      <c r="AO7" s="83"/>
      <c r="AP7" s="14"/>
      <c r="AQ7" s="14"/>
      <c r="AR7" s="14"/>
      <c r="AS7" s="14"/>
      <c r="AT7" s="14"/>
      <c r="AU7" s="14"/>
      <c r="AV7" s="14"/>
      <c r="AW7" s="14"/>
      <c r="AX7" s="14"/>
      <c r="AY7" s="14"/>
      <c r="AZ7" s="15"/>
      <c r="BA7" s="14"/>
      <c r="BB7" s="14"/>
      <c r="BC7" s="14"/>
      <c r="BD7" s="14"/>
      <c r="BE7" s="14"/>
      <c r="BF7" s="14"/>
      <c r="BG7" s="3"/>
    </row>
    <row r="8" spans="1:71" ht="15" customHeight="1" x14ac:dyDescent="0.3">
      <c r="A8" s="3"/>
      <c r="B8" s="46" t="s">
        <v>0</v>
      </c>
      <c r="C8" s="46"/>
      <c r="D8" s="46"/>
      <c r="E8" s="46"/>
      <c r="F8" s="46"/>
      <c r="G8" s="46"/>
      <c r="H8" s="46"/>
      <c r="I8" s="46"/>
      <c r="J8" s="46"/>
      <c r="K8" s="46"/>
      <c r="L8" s="46"/>
      <c r="M8" s="86"/>
      <c r="N8" s="86"/>
      <c r="O8" s="86"/>
      <c r="P8" s="86"/>
      <c r="Q8" s="86"/>
      <c r="R8" s="86"/>
      <c r="S8" s="86"/>
      <c r="T8" s="86"/>
      <c r="U8" s="86"/>
      <c r="V8" s="86"/>
      <c r="W8" s="86"/>
      <c r="X8" s="86"/>
      <c r="Y8" s="86"/>
      <c r="Z8" s="86"/>
      <c r="AA8" s="86"/>
      <c r="AB8" s="86"/>
      <c r="AC8" s="86"/>
      <c r="AD8" s="5"/>
      <c r="AE8" s="46" t="s">
        <v>0</v>
      </c>
      <c r="AF8" s="46"/>
      <c r="AG8" s="46"/>
      <c r="AH8" s="46"/>
      <c r="AI8" s="46"/>
      <c r="AJ8" s="46"/>
      <c r="AK8" s="46"/>
      <c r="AL8" s="46"/>
      <c r="AM8" s="46"/>
      <c r="AN8" s="46"/>
      <c r="AO8" s="46"/>
      <c r="AP8" s="85" t="str">
        <f>IF(BJ8=FALSE,"",M8)</f>
        <v/>
      </c>
      <c r="AQ8" s="85"/>
      <c r="AR8" s="85"/>
      <c r="AS8" s="85"/>
      <c r="AT8" s="85"/>
      <c r="AU8" s="85"/>
      <c r="AV8" s="85"/>
      <c r="AW8" s="85"/>
      <c r="AX8" s="85"/>
      <c r="AY8" s="85"/>
      <c r="AZ8" s="85"/>
      <c r="BA8" s="85"/>
      <c r="BB8" s="85"/>
      <c r="BC8" s="85"/>
      <c r="BD8" s="85"/>
      <c r="BE8" s="85"/>
      <c r="BF8" s="85"/>
      <c r="BG8" s="3"/>
      <c r="BJ8" s="16"/>
    </row>
    <row r="9" spans="1:71" ht="15" customHeight="1" x14ac:dyDescent="0.3">
      <c r="A9" s="3"/>
      <c r="B9" s="46" t="s">
        <v>1</v>
      </c>
      <c r="C9" s="46"/>
      <c r="D9" s="46"/>
      <c r="E9" s="46"/>
      <c r="F9" s="46"/>
      <c r="G9" s="46"/>
      <c r="H9" s="46"/>
      <c r="I9" s="46"/>
      <c r="J9" s="46"/>
      <c r="K9" s="46"/>
      <c r="L9" s="46"/>
      <c r="M9" s="86"/>
      <c r="N9" s="86"/>
      <c r="O9" s="86"/>
      <c r="P9" s="86"/>
      <c r="Q9" s="86"/>
      <c r="R9" s="86"/>
      <c r="S9" s="86"/>
      <c r="T9" s="86"/>
      <c r="U9" s="86"/>
      <c r="V9" s="86"/>
      <c r="W9" s="86"/>
      <c r="X9" s="86"/>
      <c r="Y9" s="86"/>
      <c r="Z9" s="86"/>
      <c r="AA9" s="86"/>
      <c r="AB9" s="86"/>
      <c r="AC9" s="86"/>
      <c r="AD9" s="5"/>
      <c r="AE9" s="46" t="s">
        <v>1</v>
      </c>
      <c r="AF9" s="46"/>
      <c r="AG9" s="46"/>
      <c r="AH9" s="46"/>
      <c r="AI9" s="46"/>
      <c r="AJ9" s="46"/>
      <c r="AK9" s="46"/>
      <c r="AL9" s="46"/>
      <c r="AM9" s="46"/>
      <c r="AN9" s="46"/>
      <c r="AO9" s="46"/>
      <c r="AP9" s="85" t="str">
        <f>IF(BJ8=FALSE,"",M9)</f>
        <v/>
      </c>
      <c r="AQ9" s="85"/>
      <c r="AR9" s="85"/>
      <c r="AS9" s="85"/>
      <c r="AT9" s="85"/>
      <c r="AU9" s="85"/>
      <c r="AV9" s="85"/>
      <c r="AW9" s="85"/>
      <c r="AX9" s="85"/>
      <c r="AY9" s="85"/>
      <c r="AZ9" s="85"/>
      <c r="BA9" s="85"/>
      <c r="BB9" s="85"/>
      <c r="BC9" s="85"/>
      <c r="BD9" s="85"/>
      <c r="BE9" s="85"/>
      <c r="BF9" s="85"/>
      <c r="BG9" s="3"/>
    </row>
    <row r="10" spans="1:71" ht="15" customHeight="1" x14ac:dyDescent="0.3">
      <c r="A10" s="3"/>
      <c r="B10" s="46" t="s">
        <v>8</v>
      </c>
      <c r="C10" s="46"/>
      <c r="D10" s="46"/>
      <c r="E10" s="46"/>
      <c r="F10" s="46"/>
      <c r="G10" s="46"/>
      <c r="H10" s="46"/>
      <c r="I10" s="46"/>
      <c r="J10" s="46"/>
      <c r="K10" s="46"/>
      <c r="L10" s="46"/>
      <c r="M10" s="86"/>
      <c r="N10" s="86"/>
      <c r="O10" s="86"/>
      <c r="P10" s="86"/>
      <c r="Q10" s="86"/>
      <c r="R10" s="86"/>
      <c r="S10" s="86"/>
      <c r="T10" s="86"/>
      <c r="U10" s="86"/>
      <c r="V10" s="86"/>
      <c r="W10" s="86"/>
      <c r="X10" s="86"/>
      <c r="Y10" s="86"/>
      <c r="Z10" s="86"/>
      <c r="AA10" s="86"/>
      <c r="AB10" s="86"/>
      <c r="AC10" s="86"/>
      <c r="AD10" s="5"/>
      <c r="AE10" s="46" t="s">
        <v>33</v>
      </c>
      <c r="AF10" s="46"/>
      <c r="AG10" s="46"/>
      <c r="AH10" s="46"/>
      <c r="AI10" s="46"/>
      <c r="AJ10" s="46"/>
      <c r="AK10" s="46"/>
      <c r="AL10" s="46"/>
      <c r="AM10" s="46"/>
      <c r="AN10" s="46"/>
      <c r="AO10" s="46"/>
      <c r="AP10" s="85" t="str">
        <f>IF(BJ8=FALSE,"",M10)</f>
        <v/>
      </c>
      <c r="AQ10" s="85"/>
      <c r="AR10" s="85"/>
      <c r="AS10" s="85"/>
      <c r="AT10" s="85"/>
      <c r="AU10" s="85"/>
      <c r="AV10" s="85"/>
      <c r="AW10" s="85"/>
      <c r="AX10" s="85"/>
      <c r="AY10" s="85"/>
      <c r="AZ10" s="85"/>
      <c r="BA10" s="85"/>
      <c r="BB10" s="85"/>
      <c r="BC10" s="85"/>
      <c r="BD10" s="85"/>
      <c r="BE10" s="85"/>
      <c r="BF10" s="85"/>
      <c r="BG10" s="3"/>
    </row>
    <row r="11" spans="1:71" ht="15" customHeight="1" x14ac:dyDescent="0.3">
      <c r="A11" s="3"/>
      <c r="B11" s="46" t="s">
        <v>4</v>
      </c>
      <c r="C11" s="46"/>
      <c r="D11" s="46"/>
      <c r="E11" s="46"/>
      <c r="F11" s="46"/>
      <c r="G11" s="46"/>
      <c r="H11" s="46"/>
      <c r="I11" s="46"/>
      <c r="J11" s="46"/>
      <c r="K11" s="46"/>
      <c r="L11" s="46"/>
      <c r="M11" s="86"/>
      <c r="N11" s="86"/>
      <c r="O11" s="86"/>
      <c r="P11" s="86"/>
      <c r="Q11" s="86"/>
      <c r="R11" s="86"/>
      <c r="S11" s="86"/>
      <c r="T11" s="86"/>
      <c r="U11" s="86"/>
      <c r="V11" s="86"/>
      <c r="W11" s="86"/>
      <c r="X11" s="86"/>
      <c r="Y11" s="86"/>
      <c r="Z11" s="86"/>
      <c r="AA11" s="86"/>
      <c r="AB11" s="86"/>
      <c r="AC11" s="86"/>
      <c r="AD11" s="5"/>
      <c r="AE11" s="46" t="s">
        <v>4</v>
      </c>
      <c r="AF11" s="46"/>
      <c r="AG11" s="46"/>
      <c r="AH11" s="46"/>
      <c r="AI11" s="46"/>
      <c r="AJ11" s="46"/>
      <c r="AK11" s="46"/>
      <c r="AL11" s="46"/>
      <c r="AM11" s="46"/>
      <c r="AN11" s="46"/>
      <c r="AO11" s="46"/>
      <c r="AP11" s="85" t="str">
        <f>IF(BJ8=FALSE,"",M11)</f>
        <v/>
      </c>
      <c r="AQ11" s="85"/>
      <c r="AR11" s="85"/>
      <c r="AS11" s="85"/>
      <c r="AT11" s="85"/>
      <c r="AU11" s="85"/>
      <c r="AV11" s="85"/>
      <c r="AW11" s="85"/>
      <c r="AX11" s="85"/>
      <c r="AY11" s="85"/>
      <c r="AZ11" s="85"/>
      <c r="BA11" s="85"/>
      <c r="BB11" s="85"/>
      <c r="BC11" s="85"/>
      <c r="BD11" s="85"/>
      <c r="BE11" s="85"/>
      <c r="BF11" s="85"/>
      <c r="BG11" s="3"/>
    </row>
    <row r="12" spans="1:71" ht="15" customHeight="1" x14ac:dyDescent="0.3">
      <c r="A12" s="3"/>
      <c r="B12" s="46" t="s">
        <v>5</v>
      </c>
      <c r="C12" s="46"/>
      <c r="D12" s="46"/>
      <c r="E12" s="46"/>
      <c r="F12" s="46"/>
      <c r="G12" s="46"/>
      <c r="H12" s="46"/>
      <c r="I12" s="46"/>
      <c r="J12" s="46"/>
      <c r="K12" s="46"/>
      <c r="L12" s="46"/>
      <c r="M12" s="87"/>
      <c r="N12" s="87"/>
      <c r="O12" s="87"/>
      <c r="P12" s="87"/>
      <c r="Q12" s="93" t="s">
        <v>6</v>
      </c>
      <c r="R12" s="93"/>
      <c r="S12" s="93"/>
      <c r="T12" s="93"/>
      <c r="U12" s="93"/>
      <c r="V12" s="93"/>
      <c r="W12" s="92"/>
      <c r="X12" s="92"/>
      <c r="Y12" s="92"/>
      <c r="Z12" s="92"/>
      <c r="AA12" s="92"/>
      <c r="AB12" s="92"/>
      <c r="AC12" s="92"/>
      <c r="AD12" s="5"/>
      <c r="AE12" s="46" t="s">
        <v>5</v>
      </c>
      <c r="AF12" s="46"/>
      <c r="AG12" s="46"/>
      <c r="AH12" s="46"/>
      <c r="AI12" s="46"/>
      <c r="AJ12" s="46"/>
      <c r="AK12" s="46"/>
      <c r="AL12" s="46"/>
      <c r="AM12" s="46"/>
      <c r="AN12" s="46"/>
      <c r="AO12" s="46"/>
      <c r="AP12" s="84" t="str">
        <f>IF(BJ8=FALSE,"",M12)</f>
        <v/>
      </c>
      <c r="AQ12" s="84"/>
      <c r="AR12" s="84"/>
      <c r="AS12" s="84"/>
      <c r="AT12" s="89" t="s">
        <v>6</v>
      </c>
      <c r="AU12" s="89"/>
      <c r="AV12" s="89"/>
      <c r="AW12" s="89"/>
      <c r="AX12" s="89"/>
      <c r="AY12" s="89"/>
      <c r="AZ12" s="90" t="str">
        <f>IF(BJ8=FALSE,"",W12)</f>
        <v/>
      </c>
      <c r="BA12" s="90"/>
      <c r="BB12" s="90"/>
      <c r="BC12" s="90"/>
      <c r="BD12" s="90"/>
      <c r="BE12" s="90"/>
      <c r="BF12" s="90"/>
      <c r="BG12" s="3"/>
    </row>
    <row r="13" spans="1:71" ht="15" customHeight="1" x14ac:dyDescent="0.3">
      <c r="A13" s="3"/>
      <c r="B13" s="46" t="s">
        <v>2</v>
      </c>
      <c r="C13" s="46"/>
      <c r="D13" s="46"/>
      <c r="E13" s="46"/>
      <c r="F13" s="46"/>
      <c r="G13" s="46"/>
      <c r="H13" s="46"/>
      <c r="I13" s="46"/>
      <c r="J13" s="46"/>
      <c r="K13" s="46"/>
      <c r="L13" s="46"/>
      <c r="M13" s="91"/>
      <c r="N13" s="91"/>
      <c r="O13" s="91"/>
      <c r="P13" s="91"/>
      <c r="Q13" s="91"/>
      <c r="R13" s="91"/>
      <c r="S13" s="91"/>
      <c r="T13" s="91"/>
      <c r="U13" s="91"/>
      <c r="V13" s="91"/>
      <c r="W13" s="91"/>
      <c r="X13" s="91"/>
      <c r="Y13" s="91"/>
      <c r="Z13" s="91"/>
      <c r="AA13" s="91"/>
      <c r="AB13" s="91"/>
      <c r="AC13" s="91"/>
      <c r="AD13" s="5"/>
      <c r="AE13" s="46" t="s">
        <v>2</v>
      </c>
      <c r="AF13" s="46"/>
      <c r="AG13" s="46"/>
      <c r="AH13" s="46"/>
      <c r="AI13" s="46"/>
      <c r="AJ13" s="46"/>
      <c r="AK13" s="46"/>
      <c r="AL13" s="46"/>
      <c r="AM13" s="46"/>
      <c r="AN13" s="46"/>
      <c r="AO13" s="46"/>
      <c r="AP13" s="94" t="str">
        <f>IF(BJ8=FALSE,"",M13)</f>
        <v/>
      </c>
      <c r="AQ13" s="94"/>
      <c r="AR13" s="94"/>
      <c r="AS13" s="94"/>
      <c r="AT13" s="94"/>
      <c r="AU13" s="94"/>
      <c r="AV13" s="94"/>
      <c r="AW13" s="94"/>
      <c r="AX13" s="94"/>
      <c r="AY13" s="94"/>
      <c r="AZ13" s="94"/>
      <c r="BA13" s="94"/>
      <c r="BB13" s="94"/>
      <c r="BC13" s="94"/>
      <c r="BD13" s="94"/>
      <c r="BE13" s="94"/>
      <c r="BF13" s="94"/>
      <c r="BG13" s="3"/>
    </row>
    <row r="14" spans="1:71" ht="15" customHeight="1" x14ac:dyDescent="0.3">
      <c r="A14" s="3"/>
      <c r="B14" s="46" t="s">
        <v>7</v>
      </c>
      <c r="C14" s="46"/>
      <c r="D14" s="46"/>
      <c r="E14" s="46"/>
      <c r="F14" s="46"/>
      <c r="G14" s="46"/>
      <c r="H14" s="46"/>
      <c r="I14" s="46"/>
      <c r="J14" s="46"/>
      <c r="K14" s="46"/>
      <c r="L14" s="46"/>
      <c r="M14" s="86"/>
      <c r="N14" s="86"/>
      <c r="O14" s="86"/>
      <c r="P14" s="86"/>
      <c r="Q14" s="86"/>
      <c r="R14" s="86"/>
      <c r="S14" s="86"/>
      <c r="T14" s="86"/>
      <c r="U14" s="86"/>
      <c r="V14" s="86"/>
      <c r="W14" s="86"/>
      <c r="X14" s="86"/>
      <c r="Y14" s="86"/>
      <c r="Z14" s="86"/>
      <c r="AA14" s="86"/>
      <c r="AB14" s="86"/>
      <c r="AC14" s="86"/>
      <c r="AD14" s="5"/>
      <c r="AE14" s="46" t="s">
        <v>3</v>
      </c>
      <c r="AF14" s="46"/>
      <c r="AG14" s="46"/>
      <c r="AH14" s="46"/>
      <c r="AI14" s="46"/>
      <c r="AJ14" s="46"/>
      <c r="AK14" s="46"/>
      <c r="AL14" s="46"/>
      <c r="AM14" s="46"/>
      <c r="AN14" s="46"/>
      <c r="AO14" s="46"/>
      <c r="AP14" s="85" t="str">
        <f>IF(BJ8=FALSE,"",M14)</f>
        <v/>
      </c>
      <c r="AQ14" s="85"/>
      <c r="AR14" s="85"/>
      <c r="AS14" s="85"/>
      <c r="AT14" s="85"/>
      <c r="AU14" s="85"/>
      <c r="AV14" s="85"/>
      <c r="AW14" s="85"/>
      <c r="AX14" s="85"/>
      <c r="AY14" s="85"/>
      <c r="AZ14" s="85"/>
      <c r="BA14" s="85"/>
      <c r="BB14" s="85"/>
      <c r="BC14" s="85"/>
      <c r="BD14" s="85"/>
      <c r="BE14" s="85"/>
      <c r="BF14" s="85"/>
      <c r="BG14" s="3"/>
    </row>
    <row r="15" spans="1:71" ht="6" customHeight="1" x14ac:dyDescent="0.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6" customHeight="1" x14ac:dyDescent="0.3"/>
    <row r="17" spans="2:68" x14ac:dyDescent="0.3">
      <c r="B17" s="74" t="s">
        <v>18</v>
      </c>
      <c r="C17" s="74"/>
      <c r="D17" s="74"/>
      <c r="E17" s="74"/>
      <c r="F17" s="76"/>
      <c r="G17" s="77"/>
      <c r="H17" s="77"/>
      <c r="I17" s="77"/>
      <c r="J17" s="77"/>
      <c r="K17" s="77"/>
      <c r="L17" s="77"/>
      <c r="M17" s="77"/>
      <c r="N17" s="77"/>
      <c r="O17" s="77"/>
      <c r="P17" s="77"/>
      <c r="Q17" s="77"/>
      <c r="R17" s="78"/>
      <c r="S17" s="4"/>
      <c r="T17" s="74"/>
      <c r="U17" s="74"/>
      <c r="V17" s="74"/>
      <c r="W17" s="74"/>
      <c r="X17" s="74"/>
      <c r="Y17" s="75"/>
      <c r="Z17" s="75"/>
      <c r="AA17" s="75"/>
      <c r="AB17" s="75"/>
      <c r="AC17" s="75"/>
      <c r="AD17" s="75"/>
      <c r="AE17" s="75"/>
      <c r="AF17" s="75"/>
      <c r="AG17" s="75"/>
      <c r="AH17" s="75"/>
      <c r="AI17" s="75"/>
      <c r="AJ17" s="75"/>
      <c r="AK17" s="75"/>
      <c r="AL17" s="4"/>
      <c r="AM17" s="74" t="s">
        <v>17</v>
      </c>
      <c r="AN17" s="74"/>
      <c r="AO17" s="74"/>
      <c r="AP17" s="74"/>
      <c r="AQ17" s="74"/>
      <c r="AR17" s="74"/>
      <c r="AS17" s="74"/>
      <c r="AT17" s="79"/>
      <c r="AU17" s="80"/>
      <c r="AV17" s="80"/>
      <c r="AW17" s="80"/>
      <c r="AX17" s="80"/>
      <c r="AY17" s="80"/>
      <c r="AZ17" s="80"/>
      <c r="BA17" s="80"/>
      <c r="BB17" s="80"/>
      <c r="BC17" s="80"/>
      <c r="BD17" s="80"/>
      <c r="BE17" s="80"/>
      <c r="BF17" s="81"/>
    </row>
    <row r="18" spans="2:68" ht="6" customHeight="1" x14ac:dyDescent="0.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8" ht="5.25" customHeight="1" x14ac:dyDescent="0.3"/>
    <row r="20" spans="2:68" x14ac:dyDescent="0.3">
      <c r="B20" s="88" t="s">
        <v>54</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row>
    <row r="21" spans="2:68" x14ac:dyDescent="0.3">
      <c r="B21" s="88" t="s">
        <v>78</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row>
    <row r="22" spans="2:68" x14ac:dyDescent="0.3">
      <c r="B22" s="34" t="s">
        <v>79</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2:68" ht="15.6" x14ac:dyDescent="0.3">
      <c r="B23" s="38" t="s">
        <v>24</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row>
    <row r="24" spans="2:68" s="23" customFormat="1" ht="14.25" customHeight="1" x14ac:dyDescent="0.3">
      <c r="B24" s="42" t="s">
        <v>35</v>
      </c>
      <c r="C24" s="43"/>
      <c r="D24" s="43"/>
      <c r="E24" s="44"/>
      <c r="F24" s="42" t="s">
        <v>14</v>
      </c>
      <c r="G24" s="43"/>
      <c r="H24" s="43"/>
      <c r="I24" s="43"/>
      <c r="J24" s="43"/>
      <c r="K24" s="44"/>
      <c r="L24" s="42" t="s">
        <v>12</v>
      </c>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4"/>
      <c r="AP24" s="42" t="s">
        <v>36</v>
      </c>
      <c r="AQ24" s="43"/>
      <c r="AR24" s="43"/>
      <c r="AS24" s="43"/>
      <c r="AT24" s="44"/>
      <c r="AU24" s="42" t="s">
        <v>13</v>
      </c>
      <c r="AV24" s="43"/>
      <c r="AW24" s="43"/>
      <c r="AX24" s="43"/>
      <c r="AY24" s="44"/>
      <c r="AZ24" s="95" t="s">
        <v>15</v>
      </c>
      <c r="BA24" s="96"/>
      <c r="BB24" s="96"/>
      <c r="BC24" s="96"/>
      <c r="BD24" s="96"/>
      <c r="BE24" s="96"/>
      <c r="BF24" s="97"/>
    </row>
    <row r="25" spans="2:68" ht="14.25" customHeight="1" x14ac:dyDescent="0.3">
      <c r="B25" s="35"/>
      <c r="C25" s="35"/>
      <c r="D25" s="35"/>
      <c r="E25" s="35"/>
      <c r="F25" s="29" t="s">
        <v>25</v>
      </c>
      <c r="G25" s="29"/>
      <c r="H25" s="29"/>
      <c r="I25" s="29"/>
      <c r="J25" s="29"/>
      <c r="K25" s="29"/>
      <c r="L25" s="36" t="s">
        <v>52</v>
      </c>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7" t="s">
        <v>16</v>
      </c>
      <c r="AQ25" s="37"/>
      <c r="AR25" s="37"/>
      <c r="AS25" s="37"/>
      <c r="AT25" s="37"/>
      <c r="AU25" s="32">
        <v>4</v>
      </c>
      <c r="AV25" s="32"/>
      <c r="AW25" s="32"/>
      <c r="AX25" s="32"/>
      <c r="AY25" s="32"/>
      <c r="AZ25" s="45">
        <f>IF($B$31=0,0,IF($BP$49&lt;500,"Min. order not met",AU25*B25))</f>
        <v>0</v>
      </c>
      <c r="BA25" s="45"/>
      <c r="BB25" s="45"/>
      <c r="BC25" s="45"/>
      <c r="BD25" s="45"/>
      <c r="BE25" s="45"/>
      <c r="BF25" s="45"/>
      <c r="BK25" s="13"/>
      <c r="BP25" s="13">
        <f>B25*AU25</f>
        <v>0</v>
      </c>
    </row>
    <row r="26" spans="2:68" ht="14.25" customHeight="1" x14ac:dyDescent="0.3">
      <c r="B26" s="35"/>
      <c r="C26" s="35"/>
      <c r="D26" s="35"/>
      <c r="E26" s="35"/>
      <c r="F26" s="29" t="s">
        <v>26</v>
      </c>
      <c r="G26" s="29"/>
      <c r="H26" s="29"/>
      <c r="I26" s="29"/>
      <c r="J26" s="29"/>
      <c r="K26" s="29"/>
      <c r="L26" s="36" t="s">
        <v>48</v>
      </c>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7" t="s">
        <v>16</v>
      </c>
      <c r="AQ26" s="37"/>
      <c r="AR26" s="37"/>
      <c r="AS26" s="37"/>
      <c r="AT26" s="37"/>
      <c r="AU26" s="32">
        <v>3.7</v>
      </c>
      <c r="AV26" s="32"/>
      <c r="AW26" s="32"/>
      <c r="AX26" s="32"/>
      <c r="AY26" s="32"/>
      <c r="AZ26" s="33">
        <f t="shared" ref="AZ26:AZ60" si="0">AU26*B26</f>
        <v>0</v>
      </c>
      <c r="BA26" s="33"/>
      <c r="BB26" s="33"/>
      <c r="BC26" s="33"/>
      <c r="BD26" s="33"/>
      <c r="BE26" s="33"/>
      <c r="BF26" s="33"/>
      <c r="BK26" s="13"/>
      <c r="BP26" s="13">
        <f t="shared" ref="BP26:BP30" si="1">B26*AU26</f>
        <v>0</v>
      </c>
    </row>
    <row r="27" spans="2:68" ht="14.25" customHeight="1" x14ac:dyDescent="0.3">
      <c r="B27" s="35"/>
      <c r="C27" s="35"/>
      <c r="D27" s="35"/>
      <c r="E27" s="35"/>
      <c r="F27" s="29" t="s">
        <v>27</v>
      </c>
      <c r="G27" s="29"/>
      <c r="H27" s="29"/>
      <c r="I27" s="29"/>
      <c r="J27" s="29"/>
      <c r="K27" s="29"/>
      <c r="L27" s="36" t="s">
        <v>49</v>
      </c>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7" t="s">
        <v>16</v>
      </c>
      <c r="AQ27" s="37"/>
      <c r="AR27" s="37"/>
      <c r="AS27" s="37"/>
      <c r="AT27" s="37"/>
      <c r="AU27" s="32">
        <v>3.3</v>
      </c>
      <c r="AV27" s="32"/>
      <c r="AW27" s="32"/>
      <c r="AX27" s="32"/>
      <c r="AY27" s="32"/>
      <c r="AZ27" s="33">
        <f t="shared" si="0"/>
        <v>0</v>
      </c>
      <c r="BA27" s="33"/>
      <c r="BB27" s="33"/>
      <c r="BC27" s="33"/>
      <c r="BD27" s="33"/>
      <c r="BE27" s="33"/>
      <c r="BF27" s="33"/>
      <c r="BK27" s="13"/>
      <c r="BP27" s="13">
        <f t="shared" si="1"/>
        <v>0</v>
      </c>
    </row>
    <row r="28" spans="2:68" x14ac:dyDescent="0.3">
      <c r="B28" s="35"/>
      <c r="C28" s="35"/>
      <c r="D28" s="35"/>
      <c r="E28" s="35"/>
      <c r="F28" s="29" t="s">
        <v>28</v>
      </c>
      <c r="G28" s="29"/>
      <c r="H28" s="29"/>
      <c r="I28" s="29"/>
      <c r="J28" s="29"/>
      <c r="K28" s="29"/>
      <c r="L28" s="36" t="s">
        <v>50</v>
      </c>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7" t="s">
        <v>16</v>
      </c>
      <c r="AQ28" s="37"/>
      <c r="AR28" s="37"/>
      <c r="AS28" s="37"/>
      <c r="AT28" s="37"/>
      <c r="AU28" s="32">
        <v>3</v>
      </c>
      <c r="AV28" s="32"/>
      <c r="AW28" s="32"/>
      <c r="AX28" s="32"/>
      <c r="AY28" s="32"/>
      <c r="AZ28" s="33">
        <f t="shared" si="0"/>
        <v>0</v>
      </c>
      <c r="BA28" s="33"/>
      <c r="BB28" s="33"/>
      <c r="BC28" s="33"/>
      <c r="BD28" s="33"/>
      <c r="BE28" s="33"/>
      <c r="BF28" s="33"/>
      <c r="BK28" s="13"/>
      <c r="BP28" s="13">
        <f t="shared" si="1"/>
        <v>0</v>
      </c>
    </row>
    <row r="29" spans="2:68" x14ac:dyDescent="0.3">
      <c r="B29" s="35"/>
      <c r="C29" s="35"/>
      <c r="D29" s="35"/>
      <c r="E29" s="35"/>
      <c r="F29" s="29" t="s">
        <v>29</v>
      </c>
      <c r="G29" s="29"/>
      <c r="H29" s="29"/>
      <c r="I29" s="29"/>
      <c r="J29" s="29"/>
      <c r="K29" s="29"/>
      <c r="L29" s="36" t="s">
        <v>62</v>
      </c>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7" t="s">
        <v>16</v>
      </c>
      <c r="AQ29" s="37"/>
      <c r="AR29" s="37"/>
      <c r="AS29" s="37"/>
      <c r="AT29" s="37"/>
      <c r="AU29" s="32">
        <v>2.75</v>
      </c>
      <c r="AV29" s="32"/>
      <c r="AW29" s="32"/>
      <c r="AX29" s="32"/>
      <c r="AY29" s="32"/>
      <c r="AZ29" s="33">
        <f t="shared" si="0"/>
        <v>0</v>
      </c>
      <c r="BA29" s="33"/>
      <c r="BB29" s="33"/>
      <c r="BC29" s="33"/>
      <c r="BD29" s="33"/>
      <c r="BE29" s="33"/>
      <c r="BF29" s="33"/>
      <c r="BK29" s="13"/>
      <c r="BP29" s="13">
        <f t="shared" si="1"/>
        <v>0</v>
      </c>
    </row>
    <row r="30" spans="2:68" x14ac:dyDescent="0.3">
      <c r="B30" s="28"/>
      <c r="C30" s="28"/>
      <c r="D30" s="28"/>
      <c r="E30" s="28"/>
      <c r="F30" s="29" t="s">
        <v>30</v>
      </c>
      <c r="G30" s="29"/>
      <c r="H30" s="29"/>
      <c r="I30" s="29"/>
      <c r="J30" s="29"/>
      <c r="K30" s="29"/>
      <c r="L30" s="36" t="s">
        <v>51</v>
      </c>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7" t="s">
        <v>16</v>
      </c>
      <c r="AQ30" s="37"/>
      <c r="AR30" s="37"/>
      <c r="AS30" s="37"/>
      <c r="AT30" s="37"/>
      <c r="AU30" s="32">
        <v>2.6</v>
      </c>
      <c r="AV30" s="32"/>
      <c r="AW30" s="32"/>
      <c r="AX30" s="32"/>
      <c r="AY30" s="32"/>
      <c r="AZ30" s="33">
        <f t="shared" si="0"/>
        <v>0</v>
      </c>
      <c r="BA30" s="33"/>
      <c r="BB30" s="33"/>
      <c r="BC30" s="33"/>
      <c r="BD30" s="33"/>
      <c r="BE30" s="33"/>
      <c r="BF30" s="33"/>
      <c r="BK30" s="13"/>
      <c r="BP30" s="13">
        <f t="shared" si="1"/>
        <v>0</v>
      </c>
    </row>
    <row r="31" spans="2:68" ht="0.75" customHeight="1" x14ac:dyDescent="0.3">
      <c r="B31" s="18">
        <f>BP49</f>
        <v>0</v>
      </c>
      <c r="C31" s="18"/>
      <c r="D31" s="18"/>
      <c r="E31" s="18"/>
      <c r="F31" s="19"/>
      <c r="G31" s="19"/>
      <c r="H31" s="19"/>
      <c r="I31" s="19"/>
      <c r="J31" s="19"/>
      <c r="K31" s="19"/>
      <c r="L31" s="20"/>
      <c r="M31" s="20"/>
      <c r="N31" s="20"/>
      <c r="O31" s="20"/>
      <c r="P31" s="20"/>
      <c r="Q31" s="20"/>
      <c r="R31" s="20"/>
      <c r="S31" s="20"/>
      <c r="T31" s="3"/>
      <c r="U31" s="3"/>
      <c r="V31" s="3"/>
      <c r="W31" s="3"/>
      <c r="X31" s="3"/>
      <c r="Y31" s="3"/>
      <c r="Z31" s="3"/>
      <c r="AA31" s="3"/>
      <c r="AB31" s="3"/>
      <c r="AC31" s="3"/>
      <c r="AD31" s="3"/>
      <c r="AE31" s="3"/>
      <c r="AF31" s="3"/>
      <c r="AG31" s="3"/>
      <c r="AH31" s="3"/>
      <c r="AI31" s="3"/>
      <c r="AJ31" s="3"/>
      <c r="AK31" s="3"/>
      <c r="AL31" s="3"/>
      <c r="AM31" s="3"/>
      <c r="AN31" s="3"/>
      <c r="AO31" s="3"/>
      <c r="AP31" s="20"/>
      <c r="AQ31" s="20"/>
      <c r="AR31" s="20"/>
      <c r="AS31" s="20"/>
      <c r="AT31" s="20"/>
      <c r="AU31" s="21"/>
      <c r="AV31" s="21"/>
      <c r="AW31" s="21"/>
      <c r="AX31" s="21"/>
      <c r="AY31" s="21"/>
      <c r="AZ31" s="22"/>
      <c r="BA31" s="22"/>
      <c r="BB31" s="22"/>
      <c r="BC31" s="22"/>
      <c r="BD31" s="22"/>
      <c r="BE31" s="22"/>
      <c r="BF31" s="22"/>
      <c r="BK31" s="13"/>
      <c r="BP31" s="13"/>
    </row>
    <row r="32" spans="2:68" ht="12" customHeight="1" x14ac:dyDescent="0.3">
      <c r="B32" s="18"/>
      <c r="C32" s="18"/>
      <c r="D32" s="18"/>
      <c r="E32" s="18"/>
      <c r="F32" s="19"/>
      <c r="G32" s="19"/>
      <c r="H32" s="19"/>
      <c r="I32" s="19"/>
      <c r="J32" s="19"/>
      <c r="K32" s="19"/>
      <c r="L32" s="20"/>
      <c r="M32" s="20"/>
      <c r="N32" s="20"/>
      <c r="O32" s="20"/>
      <c r="P32" s="20"/>
      <c r="Q32" s="20"/>
      <c r="R32" s="20"/>
      <c r="S32" s="20"/>
      <c r="T32" s="3"/>
      <c r="U32" s="3"/>
      <c r="V32" s="3"/>
      <c r="W32" s="3"/>
      <c r="X32" s="3"/>
      <c r="Y32" s="3"/>
      <c r="Z32" s="3"/>
      <c r="AA32" s="3"/>
      <c r="AB32" s="3"/>
      <c r="AC32" s="3"/>
      <c r="AD32" s="3"/>
      <c r="AE32" s="3"/>
      <c r="AF32" s="3"/>
      <c r="AG32" s="3"/>
      <c r="AH32" s="3"/>
      <c r="AI32" s="3"/>
      <c r="AJ32" s="3"/>
      <c r="AK32" s="3"/>
      <c r="AL32" s="3"/>
      <c r="AM32" s="3"/>
      <c r="AN32" s="3"/>
      <c r="AO32" s="3"/>
      <c r="AP32" s="20"/>
      <c r="AQ32" s="20"/>
      <c r="AR32" s="20"/>
      <c r="AS32" s="20"/>
      <c r="AT32" s="20"/>
      <c r="AU32" s="21"/>
      <c r="AV32" s="21"/>
      <c r="AW32" s="21"/>
      <c r="AX32" s="21"/>
      <c r="AY32" s="21"/>
      <c r="AZ32" s="22"/>
      <c r="BA32" s="22"/>
      <c r="BB32" s="22"/>
      <c r="BC32" s="22"/>
      <c r="BD32" s="22"/>
      <c r="BE32" s="22"/>
      <c r="BF32" s="22"/>
      <c r="BK32" s="13"/>
    </row>
    <row r="33" spans="1:68" customFormat="1" ht="15.6" x14ac:dyDescent="0.3">
      <c r="B33" s="39" t="s">
        <v>34</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1:68" s="23" customFormat="1" ht="14.25" customHeight="1" x14ac:dyDescent="0.3">
      <c r="B34" s="42" t="s">
        <v>35</v>
      </c>
      <c r="C34" s="43"/>
      <c r="D34" s="43"/>
      <c r="E34" s="44"/>
      <c r="F34" s="42" t="s">
        <v>14</v>
      </c>
      <c r="G34" s="43"/>
      <c r="H34" s="43"/>
      <c r="I34" s="43"/>
      <c r="J34" s="43"/>
      <c r="K34" s="44"/>
      <c r="L34" s="42" t="s">
        <v>12</v>
      </c>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4"/>
      <c r="AP34" s="42" t="s">
        <v>36</v>
      </c>
      <c r="AQ34" s="43"/>
      <c r="AR34" s="43"/>
      <c r="AS34" s="43"/>
      <c r="AT34" s="44"/>
      <c r="AU34" s="42" t="s">
        <v>13</v>
      </c>
      <c r="AV34" s="43"/>
      <c r="AW34" s="43"/>
      <c r="AX34" s="43"/>
      <c r="AY34" s="44"/>
      <c r="AZ34" s="95" t="s">
        <v>15</v>
      </c>
      <c r="BA34" s="96"/>
      <c r="BB34" s="96"/>
      <c r="BC34" s="96"/>
      <c r="BD34" s="96"/>
      <c r="BE34" s="96"/>
      <c r="BF34" s="97"/>
    </row>
    <row r="35" spans="1:68" s="24" customFormat="1" x14ac:dyDescent="0.3">
      <c r="B35" s="35"/>
      <c r="C35" s="35"/>
      <c r="D35" s="35"/>
      <c r="E35" s="35"/>
      <c r="F35" s="98" t="s">
        <v>37</v>
      </c>
      <c r="G35" s="99"/>
      <c r="H35" s="99"/>
      <c r="I35" s="99"/>
      <c r="J35" s="99"/>
      <c r="K35" s="99"/>
      <c r="L35" s="36" t="s">
        <v>53</v>
      </c>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100" t="s">
        <v>16</v>
      </c>
      <c r="AQ35" s="101"/>
      <c r="AR35" s="101"/>
      <c r="AS35" s="101"/>
      <c r="AT35" s="102"/>
      <c r="AU35" s="103">
        <v>2.4500000000000002</v>
      </c>
      <c r="AV35" s="103"/>
      <c r="AW35" s="103"/>
      <c r="AX35" s="103"/>
      <c r="AY35" s="103"/>
      <c r="AZ35" s="45">
        <f>IF($B$31=0,0,IF($BP$49&lt;500,"Min. order not met",AU35*B35))</f>
        <v>0</v>
      </c>
      <c r="BA35" s="45"/>
      <c r="BB35" s="45"/>
      <c r="BC35" s="45"/>
      <c r="BD35" s="45"/>
      <c r="BE35" s="45"/>
      <c r="BF35" s="45"/>
      <c r="BK35" s="25"/>
      <c r="BP35" s="13">
        <f>B35*AU35</f>
        <v>0</v>
      </c>
    </row>
    <row r="36" spans="1:68" s="24" customFormat="1" x14ac:dyDescent="0.3">
      <c r="B36" s="35"/>
      <c r="C36" s="35"/>
      <c r="D36" s="35"/>
      <c r="E36" s="35"/>
      <c r="F36" s="98" t="s">
        <v>38</v>
      </c>
      <c r="G36" s="99"/>
      <c r="H36" s="99"/>
      <c r="I36" s="99"/>
      <c r="J36" s="99"/>
      <c r="K36" s="99"/>
      <c r="L36" s="36" t="s">
        <v>39</v>
      </c>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100" t="s">
        <v>16</v>
      </c>
      <c r="AQ36" s="101"/>
      <c r="AR36" s="101"/>
      <c r="AS36" s="101"/>
      <c r="AT36" s="102"/>
      <c r="AU36" s="103">
        <v>2.2999999999999998</v>
      </c>
      <c r="AV36" s="103"/>
      <c r="AW36" s="103"/>
      <c r="AX36" s="103"/>
      <c r="AY36" s="103"/>
      <c r="AZ36" s="105">
        <f>AU36*B36</f>
        <v>0</v>
      </c>
      <c r="BA36" s="105"/>
      <c r="BB36" s="105"/>
      <c r="BC36" s="105"/>
      <c r="BD36" s="105"/>
      <c r="BE36" s="105"/>
      <c r="BF36" s="105"/>
      <c r="BK36" s="25"/>
      <c r="BP36" s="13">
        <f t="shared" ref="BP36:BP39" si="2">B36*AU36</f>
        <v>0</v>
      </c>
    </row>
    <row r="37" spans="1:68" s="24" customFormat="1" x14ac:dyDescent="0.3">
      <c r="B37" s="35"/>
      <c r="C37" s="35"/>
      <c r="D37" s="35"/>
      <c r="E37" s="35"/>
      <c r="F37" s="98" t="s">
        <v>40</v>
      </c>
      <c r="G37" s="99"/>
      <c r="H37" s="99"/>
      <c r="I37" s="99"/>
      <c r="J37" s="99"/>
      <c r="K37" s="99"/>
      <c r="L37" s="36" t="s">
        <v>41</v>
      </c>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100" t="s">
        <v>16</v>
      </c>
      <c r="AQ37" s="101"/>
      <c r="AR37" s="101"/>
      <c r="AS37" s="101"/>
      <c r="AT37" s="102"/>
      <c r="AU37" s="103">
        <v>2.15</v>
      </c>
      <c r="AV37" s="103"/>
      <c r="AW37" s="103"/>
      <c r="AX37" s="103"/>
      <c r="AY37" s="103"/>
      <c r="AZ37" s="105">
        <f>AU37*B37</f>
        <v>0</v>
      </c>
      <c r="BA37" s="105"/>
      <c r="BB37" s="105"/>
      <c r="BC37" s="105"/>
      <c r="BD37" s="105"/>
      <c r="BE37" s="105"/>
      <c r="BF37" s="105"/>
      <c r="BK37" s="25"/>
      <c r="BP37" s="13">
        <f t="shared" si="2"/>
        <v>0</v>
      </c>
    </row>
    <row r="38" spans="1:68" s="24" customFormat="1" x14ac:dyDescent="0.3">
      <c r="B38" s="35"/>
      <c r="C38" s="35"/>
      <c r="D38" s="35"/>
      <c r="E38" s="35"/>
      <c r="F38" s="98" t="s">
        <v>42</v>
      </c>
      <c r="G38" s="99"/>
      <c r="H38" s="99"/>
      <c r="I38" s="99"/>
      <c r="J38" s="99"/>
      <c r="K38" s="99"/>
      <c r="L38" s="36" t="s">
        <v>43</v>
      </c>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100" t="s">
        <v>16</v>
      </c>
      <c r="AQ38" s="101"/>
      <c r="AR38" s="101"/>
      <c r="AS38" s="101"/>
      <c r="AT38" s="102"/>
      <c r="AU38" s="103">
        <v>1.85</v>
      </c>
      <c r="AV38" s="103"/>
      <c r="AW38" s="103"/>
      <c r="AX38" s="103"/>
      <c r="AY38" s="103"/>
      <c r="AZ38" s="105">
        <f>AU38*B38</f>
        <v>0</v>
      </c>
      <c r="BA38" s="105"/>
      <c r="BB38" s="105"/>
      <c r="BC38" s="105"/>
      <c r="BD38" s="105"/>
      <c r="BE38" s="105"/>
      <c r="BF38" s="105"/>
      <c r="BK38" s="25"/>
      <c r="BP38" s="13">
        <f t="shared" si="2"/>
        <v>0</v>
      </c>
    </row>
    <row r="39" spans="1:68" s="24" customFormat="1" x14ac:dyDescent="0.3">
      <c r="B39" s="35"/>
      <c r="C39" s="35"/>
      <c r="D39" s="35"/>
      <c r="E39" s="35"/>
      <c r="F39" s="98" t="s">
        <v>44</v>
      </c>
      <c r="G39" s="99"/>
      <c r="H39" s="99"/>
      <c r="I39" s="99"/>
      <c r="J39" s="99"/>
      <c r="K39" s="99"/>
      <c r="L39" s="36" t="s">
        <v>45</v>
      </c>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100" t="s">
        <v>16</v>
      </c>
      <c r="AQ39" s="101"/>
      <c r="AR39" s="101"/>
      <c r="AS39" s="101"/>
      <c r="AT39" s="102"/>
      <c r="AU39" s="103">
        <v>1.65</v>
      </c>
      <c r="AV39" s="103"/>
      <c r="AW39" s="103"/>
      <c r="AX39" s="103"/>
      <c r="AY39" s="103"/>
      <c r="AZ39" s="105">
        <f>AU39*B39</f>
        <v>0</v>
      </c>
      <c r="BA39" s="105"/>
      <c r="BB39" s="105"/>
      <c r="BC39" s="105"/>
      <c r="BD39" s="105"/>
      <c r="BE39" s="105"/>
      <c r="BF39" s="105"/>
      <c r="BK39" s="25"/>
      <c r="BP39" s="13">
        <f t="shared" si="2"/>
        <v>0</v>
      </c>
    </row>
    <row r="40" spans="1:68" x14ac:dyDescent="0.3">
      <c r="A40"/>
      <c r="B40" s="18"/>
      <c r="C40" s="18"/>
      <c r="D40" s="18"/>
      <c r="E40" s="18"/>
      <c r="F40" s="19"/>
      <c r="G40" s="19"/>
      <c r="H40" s="19"/>
      <c r="I40" s="19"/>
      <c r="J40" s="19"/>
      <c r="K40" s="19"/>
      <c r="L40" s="20"/>
      <c r="M40" s="20"/>
      <c r="N40" s="20"/>
      <c r="O40" s="20"/>
      <c r="P40" s="20"/>
      <c r="Q40" s="20"/>
      <c r="R40" s="20"/>
      <c r="S40" s="20"/>
      <c r="AP40" s="20"/>
      <c r="AQ40" s="20"/>
      <c r="AR40" s="20"/>
      <c r="AS40" s="20"/>
      <c r="AT40" s="20"/>
      <c r="AU40" s="21"/>
      <c r="AV40" s="21"/>
      <c r="AW40" s="21"/>
      <c r="AX40" s="21"/>
      <c r="AY40" s="21"/>
      <c r="AZ40" s="22"/>
      <c r="BA40" s="22"/>
      <c r="BB40" s="22"/>
      <c r="BC40" s="22"/>
      <c r="BD40" s="22"/>
      <c r="BE40" s="22"/>
      <c r="BF40" s="22"/>
      <c r="BK40" s="13"/>
      <c r="BP40" s="13">
        <f>BP25+BP35</f>
        <v>0</v>
      </c>
    </row>
    <row r="41" spans="1:68" customFormat="1" ht="15.6" x14ac:dyDescent="0.3">
      <c r="B41" s="39" t="s">
        <v>71</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row>
    <row r="42" spans="1:68" s="23" customFormat="1" ht="14.25" customHeight="1" x14ac:dyDescent="0.3">
      <c r="B42" s="42" t="s">
        <v>35</v>
      </c>
      <c r="C42" s="43"/>
      <c r="D42" s="43"/>
      <c r="E42" s="44"/>
      <c r="F42" s="42" t="s">
        <v>14</v>
      </c>
      <c r="G42" s="43"/>
      <c r="H42" s="43"/>
      <c r="I42" s="43"/>
      <c r="J42" s="43"/>
      <c r="K42" s="44"/>
      <c r="L42" s="42" t="s">
        <v>12</v>
      </c>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4"/>
      <c r="AP42" s="42" t="s">
        <v>36</v>
      </c>
      <c r="AQ42" s="43"/>
      <c r="AR42" s="43"/>
      <c r="AS42" s="43"/>
      <c r="AT42" s="44"/>
      <c r="AU42" s="42" t="s">
        <v>13</v>
      </c>
      <c r="AV42" s="43"/>
      <c r="AW42" s="43"/>
      <c r="AX42" s="43"/>
      <c r="AY42" s="44"/>
      <c r="AZ42" s="95" t="s">
        <v>15</v>
      </c>
      <c r="BA42" s="96"/>
      <c r="BB42" s="96"/>
      <c r="BC42" s="96"/>
      <c r="BD42" s="96"/>
      <c r="BE42" s="96"/>
      <c r="BF42" s="97"/>
    </row>
    <row r="43" spans="1:68" customFormat="1" ht="14.25" customHeight="1" x14ac:dyDescent="0.3">
      <c r="B43" s="35"/>
      <c r="C43" s="35"/>
      <c r="D43" s="35"/>
      <c r="E43" s="35"/>
      <c r="F43" s="29" t="s">
        <v>56</v>
      </c>
      <c r="G43" s="29"/>
      <c r="H43" s="29"/>
      <c r="I43" s="29"/>
      <c r="J43" s="29"/>
      <c r="K43" s="29"/>
      <c r="L43" s="36" t="s">
        <v>65</v>
      </c>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7" t="s">
        <v>16</v>
      </c>
      <c r="AQ43" s="37"/>
      <c r="AR43" s="37"/>
      <c r="AS43" s="37"/>
      <c r="AT43" s="37"/>
      <c r="AU43" s="32">
        <v>4</v>
      </c>
      <c r="AV43" s="32"/>
      <c r="AW43" s="32"/>
      <c r="AX43" s="32"/>
      <c r="AY43" s="32"/>
      <c r="AZ43" s="45">
        <f>IF($B$31=0,0,IF(BP49&lt;500,"Min. order not met",AU43*B43))</f>
        <v>0</v>
      </c>
      <c r="BA43" s="45"/>
      <c r="BB43" s="45"/>
      <c r="BC43" s="45"/>
      <c r="BD43" s="45"/>
      <c r="BE43" s="45"/>
      <c r="BF43" s="45"/>
      <c r="BK43" s="26"/>
      <c r="BP43" s="26">
        <f>B43*AU43</f>
        <v>0</v>
      </c>
    </row>
    <row r="44" spans="1:68" customFormat="1" ht="14.25" customHeight="1" x14ac:dyDescent="0.3">
      <c r="B44" s="35"/>
      <c r="C44" s="35"/>
      <c r="D44" s="35"/>
      <c r="E44" s="35"/>
      <c r="F44" s="29" t="s">
        <v>57</v>
      </c>
      <c r="G44" s="29"/>
      <c r="H44" s="29"/>
      <c r="I44" s="29"/>
      <c r="J44" s="29"/>
      <c r="K44" s="29"/>
      <c r="L44" s="36" t="s">
        <v>66</v>
      </c>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7" t="s">
        <v>16</v>
      </c>
      <c r="AQ44" s="37"/>
      <c r="AR44" s="37"/>
      <c r="AS44" s="37"/>
      <c r="AT44" s="37"/>
      <c r="AU44" s="32">
        <v>3.7</v>
      </c>
      <c r="AV44" s="32"/>
      <c r="AW44" s="32"/>
      <c r="AX44" s="32"/>
      <c r="AY44" s="32"/>
      <c r="AZ44" s="33">
        <f t="shared" ref="AZ44:AZ48" si="3">AU44*B44</f>
        <v>0</v>
      </c>
      <c r="BA44" s="33"/>
      <c r="BB44" s="33"/>
      <c r="BC44" s="33"/>
      <c r="BD44" s="33"/>
      <c r="BE44" s="33"/>
      <c r="BF44" s="33"/>
      <c r="BK44" s="26"/>
      <c r="BP44" s="26">
        <f t="shared" ref="BP44:BP48" si="4">B44*AU44</f>
        <v>0</v>
      </c>
    </row>
    <row r="45" spans="1:68" customFormat="1" ht="14.25" customHeight="1" x14ac:dyDescent="0.3">
      <c r="B45" s="35"/>
      <c r="C45" s="35"/>
      <c r="D45" s="35"/>
      <c r="E45" s="35"/>
      <c r="F45" s="29" t="s">
        <v>58</v>
      </c>
      <c r="G45" s="29"/>
      <c r="H45" s="29"/>
      <c r="I45" s="29"/>
      <c r="J45" s="29"/>
      <c r="K45" s="29"/>
      <c r="L45" s="36" t="s">
        <v>67</v>
      </c>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7" t="s">
        <v>16</v>
      </c>
      <c r="AQ45" s="37"/>
      <c r="AR45" s="37"/>
      <c r="AS45" s="37"/>
      <c r="AT45" s="37"/>
      <c r="AU45" s="32">
        <v>3.3</v>
      </c>
      <c r="AV45" s="32"/>
      <c r="AW45" s="32"/>
      <c r="AX45" s="32"/>
      <c r="AY45" s="32"/>
      <c r="AZ45" s="33">
        <f t="shared" si="3"/>
        <v>0</v>
      </c>
      <c r="BA45" s="33"/>
      <c r="BB45" s="33"/>
      <c r="BC45" s="33"/>
      <c r="BD45" s="33"/>
      <c r="BE45" s="33"/>
      <c r="BF45" s="33"/>
      <c r="BK45" s="26"/>
      <c r="BP45" s="26">
        <f t="shared" si="4"/>
        <v>0</v>
      </c>
    </row>
    <row r="46" spans="1:68" customFormat="1" x14ac:dyDescent="0.3">
      <c r="B46" s="35"/>
      <c r="C46" s="35"/>
      <c r="D46" s="35"/>
      <c r="E46" s="35"/>
      <c r="F46" s="29" t="s">
        <v>59</v>
      </c>
      <c r="G46" s="29"/>
      <c r="H46" s="29"/>
      <c r="I46" s="29"/>
      <c r="J46" s="29"/>
      <c r="K46" s="29"/>
      <c r="L46" s="36" t="s">
        <v>68</v>
      </c>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7" t="s">
        <v>16</v>
      </c>
      <c r="AQ46" s="37"/>
      <c r="AR46" s="37"/>
      <c r="AS46" s="37"/>
      <c r="AT46" s="37"/>
      <c r="AU46" s="32">
        <v>3</v>
      </c>
      <c r="AV46" s="32"/>
      <c r="AW46" s="32"/>
      <c r="AX46" s="32"/>
      <c r="AY46" s="32"/>
      <c r="AZ46" s="33">
        <f t="shared" si="3"/>
        <v>0</v>
      </c>
      <c r="BA46" s="33"/>
      <c r="BB46" s="33"/>
      <c r="BC46" s="33"/>
      <c r="BD46" s="33"/>
      <c r="BE46" s="33"/>
      <c r="BF46" s="33"/>
      <c r="BK46" s="26"/>
      <c r="BP46" s="26">
        <f t="shared" si="4"/>
        <v>0</v>
      </c>
    </row>
    <row r="47" spans="1:68" customFormat="1" x14ac:dyDescent="0.3">
      <c r="B47" s="35"/>
      <c r="C47" s="35"/>
      <c r="D47" s="35"/>
      <c r="E47" s="35"/>
      <c r="F47" s="29" t="s">
        <v>60</v>
      </c>
      <c r="G47" s="29"/>
      <c r="H47" s="29"/>
      <c r="I47" s="29"/>
      <c r="J47" s="29"/>
      <c r="K47" s="29"/>
      <c r="L47" s="36" t="s">
        <v>69</v>
      </c>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7" t="s">
        <v>16</v>
      </c>
      <c r="AQ47" s="37"/>
      <c r="AR47" s="37"/>
      <c r="AS47" s="37"/>
      <c r="AT47" s="37"/>
      <c r="AU47" s="32">
        <v>2.75</v>
      </c>
      <c r="AV47" s="32"/>
      <c r="AW47" s="32"/>
      <c r="AX47" s="32"/>
      <c r="AY47" s="32"/>
      <c r="AZ47" s="33">
        <f t="shared" si="3"/>
        <v>0</v>
      </c>
      <c r="BA47" s="33"/>
      <c r="BB47" s="33"/>
      <c r="BC47" s="33"/>
      <c r="BD47" s="33"/>
      <c r="BE47" s="33"/>
      <c r="BF47" s="33"/>
      <c r="BK47" s="26"/>
      <c r="BP47" s="26">
        <f t="shared" si="4"/>
        <v>0</v>
      </c>
    </row>
    <row r="48" spans="1:68" customFormat="1" x14ac:dyDescent="0.3">
      <c r="B48" s="28"/>
      <c r="C48" s="28"/>
      <c r="D48" s="28"/>
      <c r="E48" s="28"/>
      <c r="F48" s="29" t="s">
        <v>61</v>
      </c>
      <c r="G48" s="29"/>
      <c r="H48" s="29"/>
      <c r="I48" s="29"/>
      <c r="J48" s="29"/>
      <c r="K48" s="29"/>
      <c r="L48" s="36" t="s">
        <v>70</v>
      </c>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7" t="s">
        <v>16</v>
      </c>
      <c r="AQ48" s="37"/>
      <c r="AR48" s="37"/>
      <c r="AS48" s="37"/>
      <c r="AT48" s="37"/>
      <c r="AU48" s="32">
        <v>2.6</v>
      </c>
      <c r="AV48" s="32"/>
      <c r="AW48" s="32"/>
      <c r="AX48" s="32"/>
      <c r="AY48" s="32"/>
      <c r="AZ48" s="33">
        <f t="shared" si="3"/>
        <v>0</v>
      </c>
      <c r="BA48" s="33"/>
      <c r="BB48" s="33"/>
      <c r="BC48" s="33"/>
      <c r="BD48" s="33"/>
      <c r="BE48" s="33"/>
      <c r="BF48" s="33"/>
      <c r="BK48" s="26"/>
      <c r="BP48" s="26">
        <f t="shared" si="4"/>
        <v>0</v>
      </c>
    </row>
    <row r="49" spans="1:68" x14ac:dyDescent="0.3">
      <c r="A49"/>
      <c r="B49" s="18"/>
      <c r="C49" s="18"/>
      <c r="D49" s="18"/>
      <c r="E49" s="18"/>
      <c r="F49" s="19"/>
      <c r="G49" s="19"/>
      <c r="H49" s="19"/>
      <c r="I49" s="19"/>
      <c r="J49" s="19"/>
      <c r="K49" s="19"/>
      <c r="L49" s="20"/>
      <c r="M49" s="20"/>
      <c r="N49" s="20"/>
      <c r="O49" s="20"/>
      <c r="P49" s="20"/>
      <c r="Q49" s="20"/>
      <c r="R49" s="20"/>
      <c r="S49" s="20"/>
      <c r="AP49" s="20"/>
      <c r="AQ49" s="20"/>
      <c r="AR49" s="20"/>
      <c r="AS49" s="20"/>
      <c r="AT49" s="20"/>
      <c r="AU49" s="21"/>
      <c r="AV49" s="21"/>
      <c r="AW49" s="21"/>
      <c r="AX49" s="21"/>
      <c r="AY49" s="21"/>
      <c r="AZ49" s="22"/>
      <c r="BA49" s="22"/>
      <c r="BB49" s="22"/>
      <c r="BC49" s="22"/>
      <c r="BD49" s="22"/>
      <c r="BE49" s="22"/>
      <c r="BF49" s="22"/>
      <c r="BK49" s="13"/>
      <c r="BP49" s="13">
        <f>SUM(BP25:BP48)</f>
        <v>0</v>
      </c>
    </row>
    <row r="50" spans="1:68" customFormat="1" ht="13.5" customHeight="1" x14ac:dyDescent="0.3">
      <c r="B50" s="39" t="s">
        <v>82</v>
      </c>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row>
    <row r="51" spans="1:68" customFormat="1" x14ac:dyDescent="0.3">
      <c r="B51" s="28"/>
      <c r="C51" s="28"/>
      <c r="D51" s="28"/>
      <c r="E51" s="28"/>
      <c r="F51" s="29" t="s">
        <v>83</v>
      </c>
      <c r="G51" s="29"/>
      <c r="H51" s="29"/>
      <c r="I51" s="29"/>
      <c r="J51" s="29"/>
      <c r="K51" s="29"/>
      <c r="L51" s="30" t="s">
        <v>85</v>
      </c>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1" t="s">
        <v>16</v>
      </c>
      <c r="AQ51" s="31"/>
      <c r="AR51" s="31"/>
      <c r="AS51" s="31"/>
      <c r="AT51" s="31"/>
      <c r="AU51" s="32">
        <v>9</v>
      </c>
      <c r="AV51" s="32"/>
      <c r="AW51" s="32"/>
      <c r="AX51" s="32"/>
      <c r="AY51" s="32"/>
      <c r="AZ51" s="33">
        <f t="shared" ref="AZ51" si="5">AU51*B51</f>
        <v>0</v>
      </c>
      <c r="BA51" s="33"/>
      <c r="BB51" s="33"/>
      <c r="BC51" s="33"/>
      <c r="BD51" s="33"/>
      <c r="BE51" s="33"/>
      <c r="BF51" s="33"/>
    </row>
    <row r="52" spans="1:68" customFormat="1" x14ac:dyDescent="0.3">
      <c r="B52" s="28"/>
      <c r="C52" s="28"/>
      <c r="D52" s="28"/>
      <c r="E52" s="28"/>
      <c r="F52" s="29" t="s">
        <v>84</v>
      </c>
      <c r="G52" s="29"/>
      <c r="H52" s="29"/>
      <c r="I52" s="29"/>
      <c r="J52" s="29"/>
      <c r="K52" s="29"/>
      <c r="L52" s="30" t="s">
        <v>86</v>
      </c>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1" t="s">
        <v>16</v>
      </c>
      <c r="AQ52" s="31"/>
      <c r="AR52" s="31"/>
      <c r="AS52" s="31"/>
      <c r="AT52" s="31"/>
      <c r="AU52" s="32">
        <v>9</v>
      </c>
      <c r="AV52" s="32"/>
      <c r="AW52" s="32"/>
      <c r="AX52" s="32"/>
      <c r="AY52" s="32"/>
      <c r="AZ52" s="33">
        <f t="shared" ref="AZ52" si="6">AU52*B52</f>
        <v>0</v>
      </c>
      <c r="BA52" s="33"/>
      <c r="BB52" s="33"/>
      <c r="BC52" s="33"/>
      <c r="BD52" s="33"/>
      <c r="BE52" s="33"/>
      <c r="BF52" s="33"/>
    </row>
    <row r="53" spans="1:68" x14ac:dyDescent="0.3">
      <c r="A53"/>
      <c r="B53" s="18"/>
      <c r="C53" s="18"/>
      <c r="D53" s="18"/>
      <c r="E53" s="18"/>
      <c r="F53" s="19"/>
      <c r="G53" s="19"/>
      <c r="H53" s="19"/>
      <c r="I53" s="19"/>
      <c r="J53" s="19"/>
      <c r="K53" s="19"/>
      <c r="L53" s="20"/>
      <c r="M53" s="20"/>
      <c r="N53" s="20"/>
      <c r="O53" s="20"/>
      <c r="P53" s="20"/>
      <c r="Q53" s="20"/>
      <c r="R53" s="20"/>
      <c r="S53" s="20"/>
      <c r="AP53" s="20"/>
      <c r="AQ53" s="20"/>
      <c r="AR53" s="20"/>
      <c r="AS53" s="20"/>
      <c r="AT53" s="20"/>
      <c r="AU53" s="21"/>
      <c r="AV53" s="21"/>
      <c r="AW53" s="21"/>
      <c r="AX53" s="21"/>
      <c r="AY53" s="21"/>
      <c r="AZ53" s="22"/>
      <c r="BA53" s="22"/>
      <c r="BB53" s="22"/>
      <c r="BC53" s="22"/>
      <c r="BD53" s="22"/>
      <c r="BE53" s="22"/>
      <c r="BF53" s="22"/>
      <c r="BK53" s="13"/>
      <c r="BP53" s="13"/>
    </row>
    <row r="54" spans="1:68" ht="13.5" customHeight="1" x14ac:dyDescent="0.3">
      <c r="B54" s="38" t="s">
        <v>81</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row>
    <row r="55" spans="1:68" ht="13.5" customHeight="1" x14ac:dyDescent="0.3">
      <c r="B55" s="28"/>
      <c r="C55" s="28"/>
      <c r="D55" s="28"/>
      <c r="E55" s="28"/>
      <c r="F55" s="29" t="s">
        <v>20</v>
      </c>
      <c r="G55" s="29"/>
      <c r="H55" s="29"/>
      <c r="I55" s="29"/>
      <c r="J55" s="29"/>
      <c r="K55" s="29"/>
      <c r="L55" s="104" t="s">
        <v>63</v>
      </c>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37" t="s">
        <v>16</v>
      </c>
      <c r="AQ55" s="37"/>
      <c r="AR55" s="37"/>
      <c r="AS55" s="37"/>
      <c r="AT55" s="37"/>
      <c r="AU55" s="32">
        <v>4222</v>
      </c>
      <c r="AV55" s="32"/>
      <c r="AW55" s="32"/>
      <c r="AX55" s="32"/>
      <c r="AY55" s="32"/>
      <c r="AZ55" s="33">
        <f t="shared" ref="AZ55:AZ56" si="7">AU55*B55</f>
        <v>0</v>
      </c>
      <c r="BA55" s="33"/>
      <c r="BB55" s="33"/>
      <c r="BC55" s="33"/>
      <c r="BD55" s="33"/>
      <c r="BE55" s="33"/>
      <c r="BF55" s="33"/>
    </row>
    <row r="56" spans="1:68" ht="13.5" customHeight="1" x14ac:dyDescent="0.3">
      <c r="B56" s="28"/>
      <c r="C56" s="28"/>
      <c r="D56" s="28"/>
      <c r="E56" s="28"/>
      <c r="F56" s="29" t="s">
        <v>21</v>
      </c>
      <c r="G56" s="29"/>
      <c r="H56" s="29"/>
      <c r="I56" s="29"/>
      <c r="J56" s="29"/>
      <c r="K56" s="29"/>
      <c r="L56" s="104" t="s">
        <v>64</v>
      </c>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37" t="s">
        <v>16</v>
      </c>
      <c r="AQ56" s="37"/>
      <c r="AR56" s="37"/>
      <c r="AS56" s="37"/>
      <c r="AT56" s="37"/>
      <c r="AU56" s="32">
        <v>1117</v>
      </c>
      <c r="AV56" s="32"/>
      <c r="AW56" s="32"/>
      <c r="AX56" s="32"/>
      <c r="AY56" s="32"/>
      <c r="AZ56" s="33">
        <f t="shared" si="7"/>
        <v>0</v>
      </c>
      <c r="BA56" s="33"/>
      <c r="BB56" s="33"/>
      <c r="BC56" s="33"/>
      <c r="BD56" s="33"/>
      <c r="BE56" s="33"/>
      <c r="BF56" s="33"/>
    </row>
    <row r="57" spans="1:68" x14ac:dyDescent="0.3">
      <c r="A57"/>
      <c r="B57" s="18"/>
      <c r="C57" s="18"/>
      <c r="D57" s="18"/>
      <c r="E57" s="18"/>
      <c r="F57" s="19"/>
      <c r="G57" s="19"/>
      <c r="H57" s="19"/>
      <c r="I57" s="19"/>
      <c r="J57" s="19"/>
      <c r="K57" s="19"/>
      <c r="L57" s="20"/>
      <c r="M57" s="20"/>
      <c r="N57" s="20"/>
      <c r="O57" s="20"/>
      <c r="P57" s="20"/>
      <c r="Q57" s="20"/>
      <c r="R57" s="20"/>
      <c r="S57" s="20"/>
      <c r="AP57" s="20"/>
      <c r="AQ57" s="20"/>
      <c r="AR57" s="20"/>
      <c r="AS57" s="20"/>
      <c r="AT57" s="20"/>
      <c r="AU57" s="21"/>
      <c r="AV57" s="21"/>
      <c r="AW57" s="21"/>
      <c r="AX57" s="21"/>
      <c r="AY57" s="21"/>
      <c r="AZ57" s="22"/>
      <c r="BA57" s="22"/>
      <c r="BB57" s="22"/>
      <c r="BC57" s="22"/>
      <c r="BD57" s="22"/>
      <c r="BE57" s="22"/>
      <c r="BF57" s="22"/>
      <c r="BK57" s="13"/>
    </row>
    <row r="58" spans="1:68" ht="13.5" customHeight="1" x14ac:dyDescent="0.3">
      <c r="B58" s="38" t="s">
        <v>72</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row>
    <row r="59" spans="1:68" ht="13.5" customHeight="1" x14ac:dyDescent="0.3">
      <c r="B59" s="28"/>
      <c r="C59" s="28"/>
      <c r="D59" s="28"/>
      <c r="E59" s="28"/>
      <c r="F59" s="29" t="s">
        <v>46</v>
      </c>
      <c r="G59" s="29"/>
      <c r="H59" s="29"/>
      <c r="I59" s="29"/>
      <c r="J59" s="29"/>
      <c r="K59" s="29"/>
      <c r="L59" s="30" t="s">
        <v>73</v>
      </c>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7" t="s">
        <v>16</v>
      </c>
      <c r="AQ59" s="37"/>
      <c r="AR59" s="37"/>
      <c r="AS59" s="37"/>
      <c r="AT59" s="37"/>
      <c r="AU59" s="32">
        <v>4222</v>
      </c>
      <c r="AV59" s="32"/>
      <c r="AW59" s="32"/>
      <c r="AX59" s="32"/>
      <c r="AY59" s="32"/>
      <c r="AZ59" s="33">
        <f t="shared" si="0"/>
        <v>0</v>
      </c>
      <c r="BA59" s="33"/>
      <c r="BB59" s="33"/>
      <c r="BC59" s="33"/>
      <c r="BD59" s="33"/>
      <c r="BE59" s="33"/>
      <c r="BF59" s="33"/>
    </row>
    <row r="60" spans="1:68" ht="13.5" customHeight="1" x14ac:dyDescent="0.3">
      <c r="B60" s="28"/>
      <c r="C60" s="28"/>
      <c r="D60" s="28"/>
      <c r="E60" s="28"/>
      <c r="F60" s="29" t="s">
        <v>47</v>
      </c>
      <c r="G60" s="29"/>
      <c r="H60" s="29"/>
      <c r="I60" s="29"/>
      <c r="J60" s="29"/>
      <c r="K60" s="29"/>
      <c r="L60" s="30" t="s">
        <v>74</v>
      </c>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7" t="s">
        <v>16</v>
      </c>
      <c r="AQ60" s="37"/>
      <c r="AR60" s="37"/>
      <c r="AS60" s="37"/>
      <c r="AT60" s="37"/>
      <c r="AU60" s="32">
        <v>1117</v>
      </c>
      <c r="AV60" s="32"/>
      <c r="AW60" s="32"/>
      <c r="AX60" s="32"/>
      <c r="AY60" s="32"/>
      <c r="AZ60" s="33">
        <f t="shared" si="0"/>
        <v>0</v>
      </c>
      <c r="BA60" s="33"/>
      <c r="BB60" s="33"/>
      <c r="BC60" s="33"/>
      <c r="BD60" s="33"/>
      <c r="BE60" s="33"/>
      <c r="BF60" s="33"/>
    </row>
    <row r="61" spans="1:68" ht="13.5" customHeight="1" x14ac:dyDescent="0.3">
      <c r="B61" s="64" t="s">
        <v>77</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6"/>
      <c r="AP61" s="55"/>
      <c r="AQ61" s="56"/>
      <c r="AR61" s="56"/>
      <c r="AS61" s="56"/>
      <c r="AT61" s="56"/>
      <c r="AU61" s="56"/>
      <c r="AV61" s="56"/>
      <c r="AW61" s="56"/>
      <c r="AX61" s="56"/>
      <c r="AY61" s="57"/>
      <c r="AZ61" s="82"/>
      <c r="BA61" s="82"/>
      <c r="BB61" s="82"/>
      <c r="BC61" s="82"/>
      <c r="BD61" s="82"/>
      <c r="BE61" s="82"/>
      <c r="BF61" s="82"/>
    </row>
    <row r="62" spans="1:68" ht="13.5" customHeight="1" x14ac:dyDescent="0.3">
      <c r="B62" s="67"/>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9"/>
      <c r="AP62" s="58"/>
      <c r="AQ62" s="59"/>
      <c r="AR62" s="59"/>
      <c r="AS62" s="59"/>
      <c r="AT62" s="59"/>
      <c r="AU62" s="59"/>
      <c r="AV62" s="59"/>
      <c r="AW62" s="59"/>
      <c r="AX62" s="59"/>
      <c r="AY62" s="60"/>
      <c r="AZ62" s="73"/>
      <c r="BA62" s="73"/>
      <c r="BB62" s="73"/>
      <c r="BC62" s="73"/>
      <c r="BD62" s="73"/>
      <c r="BE62" s="73"/>
      <c r="BF62" s="73"/>
    </row>
    <row r="63" spans="1:68" ht="23.25" customHeight="1" x14ac:dyDescent="0.3">
      <c r="B63" s="70"/>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2"/>
      <c r="AP63" s="61" t="s">
        <v>19</v>
      </c>
      <c r="AQ63" s="62"/>
      <c r="AR63" s="62"/>
      <c r="AS63" s="62"/>
      <c r="AT63" s="62"/>
      <c r="AU63" s="62"/>
      <c r="AV63" s="62"/>
      <c r="AW63" s="62"/>
      <c r="AX63" s="62"/>
      <c r="AY63" s="63"/>
      <c r="AZ63" s="52">
        <f>SUM(AZ25:BF62)</f>
        <v>0</v>
      </c>
      <c r="BA63" s="53"/>
      <c r="BB63" s="53"/>
      <c r="BC63" s="53"/>
      <c r="BD63" s="53"/>
      <c r="BE63" s="53"/>
      <c r="BF63" s="54"/>
    </row>
    <row r="64" spans="1:68" s="5" customFormat="1" ht="6" customHeight="1" x14ac:dyDescent="0.3">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7"/>
      <c r="BA64" s="7"/>
      <c r="BB64" s="7"/>
      <c r="BC64" s="7"/>
      <c r="BD64" s="7"/>
      <c r="BE64" s="7"/>
      <c r="BF64" s="7"/>
    </row>
    <row r="65" spans="1:59" s="5" customFormat="1" ht="6" customHeight="1" x14ac:dyDescent="0.3">
      <c r="AZ65" s="8"/>
      <c r="BA65" s="8"/>
      <c r="BB65" s="8"/>
      <c r="BC65" s="8"/>
      <c r="BD65" s="8"/>
      <c r="BE65" s="8"/>
      <c r="BF65" s="8"/>
    </row>
    <row r="66" spans="1:59" s="5" customFormat="1" ht="18" x14ac:dyDescent="0.3">
      <c r="A66" s="40" t="s">
        <v>31</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row>
    <row r="67" spans="1:59" s="5" customFormat="1" ht="18" x14ac:dyDescent="0.3">
      <c r="A67" s="41" t="s">
        <v>32</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row>
    <row r="68" spans="1:59" s="5" customFormat="1" ht="18" x14ac:dyDescent="0.3">
      <c r="A68" s="41" t="s">
        <v>11</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s="5" customFormat="1" ht="18" x14ac:dyDescent="0.3">
      <c r="A69" s="41" t="s">
        <v>22</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1:59" s="12" customFormat="1" ht="5.4" customHeight="1" x14ac:dyDescent="0.3">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1"/>
      <c r="BA70" s="11"/>
      <c r="BB70" s="11"/>
      <c r="BC70" s="11"/>
      <c r="BD70" s="11"/>
      <c r="BE70" s="11"/>
      <c r="BF70" s="11"/>
      <c r="BG70" s="9"/>
    </row>
    <row r="71" spans="1:59" s="27" customFormat="1" ht="30.6" customHeight="1" x14ac:dyDescent="0.3">
      <c r="A71" s="9"/>
      <c r="B71" s="106" t="s">
        <v>75</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9"/>
    </row>
    <row r="72" spans="1:59" s="12" customFormat="1" ht="82.2" customHeight="1" x14ac:dyDescent="0.3">
      <c r="B72" s="51" t="s">
        <v>23</v>
      </c>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row>
    <row r="73" spans="1:59" s="12" customFormat="1" ht="44.4" customHeight="1" x14ac:dyDescent="0.3">
      <c r="AZ73" s="8"/>
      <c r="BA73" s="8"/>
      <c r="BB73" s="8"/>
      <c r="BC73" s="8"/>
      <c r="BD73" s="8"/>
      <c r="BE73" s="8"/>
      <c r="BF73" s="8"/>
    </row>
  </sheetData>
  <sheetProtection algorithmName="SHA-512" hashValue="BUmbla60bq9wiXcdt/8x0XoJd8YbeqVY5TlLqOKUvucqpMeEcaT/+hpWbuU1YVy35I08iW5sB0IgLYjqhrSx3g==" saltValue="0m+580HlQqJd204k5VCCIA==" spinCount="100000" sheet="1" formatRows="0"/>
  <mergeCells count="220">
    <mergeCell ref="B71:BF71"/>
    <mergeCell ref="B21:BF21"/>
    <mergeCell ref="L24:AO24"/>
    <mergeCell ref="L25:AO25"/>
    <mergeCell ref="L26:AO26"/>
    <mergeCell ref="L27:AO27"/>
    <mergeCell ref="B36:E36"/>
    <mergeCell ref="F36:K36"/>
    <mergeCell ref="L36:AO36"/>
    <mergeCell ref="AP36:AT36"/>
    <mergeCell ref="AU36:AY36"/>
    <mergeCell ref="AZ36:BF36"/>
    <mergeCell ref="B37:E37"/>
    <mergeCell ref="F37:K37"/>
    <mergeCell ref="L37:AO37"/>
    <mergeCell ref="AP37:AT37"/>
    <mergeCell ref="AU37:AY37"/>
    <mergeCell ref="AZ37:BF37"/>
    <mergeCell ref="B41:BF41"/>
    <mergeCell ref="B42:E42"/>
    <mergeCell ref="F42:K42"/>
    <mergeCell ref="L42:AO42"/>
    <mergeCell ref="AP42:AT42"/>
    <mergeCell ref="AU42:AY42"/>
    <mergeCell ref="AZ55:BF55"/>
    <mergeCell ref="AZ42:BF42"/>
    <mergeCell ref="B43:E43"/>
    <mergeCell ref="F43:K43"/>
    <mergeCell ref="L43:AO43"/>
    <mergeCell ref="AP43:AT43"/>
    <mergeCell ref="B50:BF50"/>
    <mergeCell ref="B52:E52"/>
    <mergeCell ref="F52:K52"/>
    <mergeCell ref="L52:AO52"/>
    <mergeCell ref="AP52:AT52"/>
    <mergeCell ref="AU52:AY52"/>
    <mergeCell ref="B56:E56"/>
    <mergeCell ref="F56:K56"/>
    <mergeCell ref="L56:AO56"/>
    <mergeCell ref="AP56:AT56"/>
    <mergeCell ref="AU56:AY56"/>
    <mergeCell ref="AZ56:BF56"/>
    <mergeCell ref="B38:E38"/>
    <mergeCell ref="F38:K38"/>
    <mergeCell ref="L38:AO38"/>
    <mergeCell ref="AP38:AT38"/>
    <mergeCell ref="AU38:AY38"/>
    <mergeCell ref="AZ38:BF38"/>
    <mergeCell ref="B39:E39"/>
    <mergeCell ref="F39:K39"/>
    <mergeCell ref="L39:AO39"/>
    <mergeCell ref="AP39:AT39"/>
    <mergeCell ref="AU39:AY39"/>
    <mergeCell ref="AZ39:BF39"/>
    <mergeCell ref="B54:BF54"/>
    <mergeCell ref="B55:E55"/>
    <mergeCell ref="F55:K55"/>
    <mergeCell ref="L55:AO55"/>
    <mergeCell ref="AP55:AT55"/>
    <mergeCell ref="AU55:AY55"/>
    <mergeCell ref="AU27:AY27"/>
    <mergeCell ref="AZ27:BF27"/>
    <mergeCell ref="AZ24:BF24"/>
    <mergeCell ref="F30:K30"/>
    <mergeCell ref="AP30:AT30"/>
    <mergeCell ref="AU30:AY30"/>
    <mergeCell ref="B35:E35"/>
    <mergeCell ref="F35:K35"/>
    <mergeCell ref="L35:AO35"/>
    <mergeCell ref="AP35:AT35"/>
    <mergeCell ref="AU35:AY35"/>
    <mergeCell ref="AZ35:BF35"/>
    <mergeCell ref="AP60:AT60"/>
    <mergeCell ref="AU60:AY60"/>
    <mergeCell ref="AZ60:BF60"/>
    <mergeCell ref="B59:E59"/>
    <mergeCell ref="F59:K59"/>
    <mergeCell ref="L59:AO59"/>
    <mergeCell ref="AP59:AT59"/>
    <mergeCell ref="AU59:AY59"/>
    <mergeCell ref="AZ59:BF59"/>
    <mergeCell ref="B20:BF20"/>
    <mergeCell ref="L29:AO29"/>
    <mergeCell ref="L30:AO30"/>
    <mergeCell ref="AE12:AO12"/>
    <mergeCell ref="AZ30:BF30"/>
    <mergeCell ref="B29:E29"/>
    <mergeCell ref="F29:K29"/>
    <mergeCell ref="AP29:AT29"/>
    <mergeCell ref="AU29:AY29"/>
    <mergeCell ref="AZ29:BF29"/>
    <mergeCell ref="AT12:AY12"/>
    <mergeCell ref="AZ12:BF12"/>
    <mergeCell ref="M13:AC13"/>
    <mergeCell ref="M14:AC14"/>
    <mergeCell ref="W12:AC12"/>
    <mergeCell ref="Q12:V12"/>
    <mergeCell ref="AE13:AO13"/>
    <mergeCell ref="AE14:AO14"/>
    <mergeCell ref="AP13:BF13"/>
    <mergeCell ref="AP14:BF14"/>
    <mergeCell ref="B24:E24"/>
    <mergeCell ref="B30:E30"/>
    <mergeCell ref="L28:AO28"/>
    <mergeCell ref="AZ25:BF25"/>
    <mergeCell ref="B7:L7"/>
    <mergeCell ref="B9:L9"/>
    <mergeCell ref="B10:L10"/>
    <mergeCell ref="B11:L11"/>
    <mergeCell ref="AP12:AS12"/>
    <mergeCell ref="AP8:BF8"/>
    <mergeCell ref="AP9:BF9"/>
    <mergeCell ref="AP10:BF10"/>
    <mergeCell ref="AP11:BF11"/>
    <mergeCell ref="AE7:AO7"/>
    <mergeCell ref="AE8:AO8"/>
    <mergeCell ref="AE9:AO9"/>
    <mergeCell ref="B8:L8"/>
    <mergeCell ref="M8:AC8"/>
    <mergeCell ref="M9:AC9"/>
    <mergeCell ref="M10:AC10"/>
    <mergeCell ref="M11:AC11"/>
    <mergeCell ref="M12:P12"/>
    <mergeCell ref="B12:L12"/>
    <mergeCell ref="B13:L13"/>
    <mergeCell ref="B14:L14"/>
    <mergeCell ref="AE10:AO10"/>
    <mergeCell ref="AE11:AO11"/>
    <mergeCell ref="B58:BF58"/>
    <mergeCell ref="O2:AS2"/>
    <mergeCell ref="O3:AS3"/>
    <mergeCell ref="B72:BF72"/>
    <mergeCell ref="AZ63:BF63"/>
    <mergeCell ref="AP61:AY61"/>
    <mergeCell ref="AP62:AY62"/>
    <mergeCell ref="AP63:AY63"/>
    <mergeCell ref="B61:AO63"/>
    <mergeCell ref="AZ62:BF62"/>
    <mergeCell ref="AM17:AS17"/>
    <mergeCell ref="Y17:AK17"/>
    <mergeCell ref="F17:R17"/>
    <mergeCell ref="AT17:BF17"/>
    <mergeCell ref="AZ61:BF61"/>
    <mergeCell ref="B17:E17"/>
    <mergeCell ref="T17:X17"/>
    <mergeCell ref="AP24:AT24"/>
    <mergeCell ref="A68:BG68"/>
    <mergeCell ref="A69:BG69"/>
    <mergeCell ref="AU24:AY24"/>
    <mergeCell ref="F24:K24"/>
    <mergeCell ref="AU43:AY43"/>
    <mergeCell ref="AZ43:BF43"/>
    <mergeCell ref="B44:E44"/>
    <mergeCell ref="F44:K44"/>
    <mergeCell ref="L44:AO44"/>
    <mergeCell ref="AP44:AT44"/>
    <mergeCell ref="AU44:AY44"/>
    <mergeCell ref="AZ44:BF44"/>
    <mergeCell ref="B34:E34"/>
    <mergeCell ref="F34:K34"/>
    <mergeCell ref="L34:AO34"/>
    <mergeCell ref="AP34:AT34"/>
    <mergeCell ref="AU34:AY34"/>
    <mergeCell ref="AZ34:BF34"/>
    <mergeCell ref="B28:E28"/>
    <mergeCell ref="F28:K28"/>
    <mergeCell ref="AP28:AT28"/>
    <mergeCell ref="AU28:AY28"/>
    <mergeCell ref="AZ28:BF28"/>
    <mergeCell ref="B27:E27"/>
    <mergeCell ref="F27:K27"/>
    <mergeCell ref="AP27:AT27"/>
    <mergeCell ref="AU26:AY26"/>
    <mergeCell ref="AZ26:BF26"/>
    <mergeCell ref="B25:E25"/>
    <mergeCell ref="F25:K25"/>
    <mergeCell ref="AP25:AT25"/>
    <mergeCell ref="AU25:AY25"/>
    <mergeCell ref="B33:BF33"/>
    <mergeCell ref="A66:BG66"/>
    <mergeCell ref="A67:BG67"/>
    <mergeCell ref="B45:E45"/>
    <mergeCell ref="F45:K45"/>
    <mergeCell ref="L45:AO45"/>
    <mergeCell ref="AP45:AT45"/>
    <mergeCell ref="AU45:AY45"/>
    <mergeCell ref="AZ45:BF45"/>
    <mergeCell ref="B48:E48"/>
    <mergeCell ref="F48:K48"/>
    <mergeCell ref="L48:AO48"/>
    <mergeCell ref="AP48:AT48"/>
    <mergeCell ref="AU48:AY48"/>
    <mergeCell ref="AZ48:BF48"/>
    <mergeCell ref="B60:E60"/>
    <mergeCell ref="F60:K60"/>
    <mergeCell ref="L60:AO60"/>
    <mergeCell ref="B51:E51"/>
    <mergeCell ref="F51:K51"/>
    <mergeCell ref="L51:AO51"/>
    <mergeCell ref="AP51:AT51"/>
    <mergeCell ref="AU51:AY51"/>
    <mergeCell ref="AZ51:BF51"/>
    <mergeCell ref="AZ52:BF52"/>
    <mergeCell ref="B22:BF22"/>
    <mergeCell ref="B46:E46"/>
    <mergeCell ref="F46:K46"/>
    <mergeCell ref="L46:AO46"/>
    <mergeCell ref="AP46:AT46"/>
    <mergeCell ref="AU46:AY46"/>
    <mergeCell ref="AZ46:BF46"/>
    <mergeCell ref="B47:E47"/>
    <mergeCell ref="F47:K47"/>
    <mergeCell ref="L47:AO47"/>
    <mergeCell ref="AP47:AT47"/>
    <mergeCell ref="AU47:AY47"/>
    <mergeCell ref="AZ47:BF47"/>
    <mergeCell ref="B26:E26"/>
    <mergeCell ref="F26:K26"/>
    <mergeCell ref="AP26:AT26"/>
    <mergeCell ref="B23:BF23"/>
  </mergeCells>
  <conditionalFormatting sqref="AZ26:BF32 AZ59:BF60 AZ57:BF57 AZ49:BF49 AZ53:BF53">
    <cfRule type="cellIs" dxfId="20" priority="105" operator="equal">
      <formula>0</formula>
    </cfRule>
  </conditionalFormatting>
  <conditionalFormatting sqref="AZ63:BF63">
    <cfRule type="cellIs" dxfId="19" priority="23" operator="equal">
      <formula>0</formula>
    </cfRule>
  </conditionalFormatting>
  <conditionalFormatting sqref="AZ61:BF61">
    <cfRule type="cellIs" dxfId="18" priority="22" operator="equal">
      <formula>0</formula>
    </cfRule>
  </conditionalFormatting>
  <conditionalFormatting sqref="AZ62:BF62">
    <cfRule type="cellIs" dxfId="17" priority="21" operator="equal">
      <formula>0</formula>
    </cfRule>
  </conditionalFormatting>
  <conditionalFormatting sqref="AZ72:BF72">
    <cfRule type="cellIs" dxfId="16" priority="20" operator="equal">
      <formula>0</formula>
    </cfRule>
  </conditionalFormatting>
  <conditionalFormatting sqref="AZ73:BF73">
    <cfRule type="cellIs" dxfId="15" priority="19" operator="equal">
      <formula>0</formula>
    </cfRule>
  </conditionalFormatting>
  <conditionalFormatting sqref="AP8:BF14">
    <cfRule type="cellIs" dxfId="14" priority="18" operator="equal">
      <formula>0</formula>
    </cfRule>
  </conditionalFormatting>
  <conditionalFormatting sqref="AZ40:BF40">
    <cfRule type="cellIs" dxfId="13" priority="17" operator="equal">
      <formula>0</formula>
    </cfRule>
  </conditionalFormatting>
  <conditionalFormatting sqref="AZ36:BF36">
    <cfRule type="cellIs" dxfId="12" priority="15" operator="equal">
      <formula>0</formula>
    </cfRule>
  </conditionalFormatting>
  <conditionalFormatting sqref="AZ37:BF37">
    <cfRule type="cellIs" dxfId="11" priority="14" operator="equal">
      <formula>0</formula>
    </cfRule>
  </conditionalFormatting>
  <conditionalFormatting sqref="AZ38:BF38">
    <cfRule type="cellIs" dxfId="10" priority="13" operator="equal">
      <formula>0</formula>
    </cfRule>
  </conditionalFormatting>
  <conditionalFormatting sqref="AZ39:BF39">
    <cfRule type="cellIs" dxfId="9" priority="12" operator="equal">
      <formula>0</formula>
    </cfRule>
  </conditionalFormatting>
  <conditionalFormatting sqref="AZ55:BF56">
    <cfRule type="cellIs" dxfId="8" priority="11" operator="equal">
      <formula>0</formula>
    </cfRule>
  </conditionalFormatting>
  <conditionalFormatting sqref="AZ25:BF25">
    <cfRule type="cellIs" dxfId="7" priority="9" operator="equal">
      <formula>0</formula>
    </cfRule>
  </conditionalFormatting>
  <conditionalFormatting sqref="AZ35:BF35">
    <cfRule type="cellIs" dxfId="6" priority="7" operator="equal">
      <formula>0</formula>
    </cfRule>
  </conditionalFormatting>
  <conditionalFormatting sqref="AZ44:BF48">
    <cfRule type="cellIs" dxfId="5" priority="6" operator="equal">
      <formula>0</formula>
    </cfRule>
  </conditionalFormatting>
  <conditionalFormatting sqref="AZ43:BF43">
    <cfRule type="cellIs" dxfId="4" priority="5" operator="equal">
      <formula>0</formula>
    </cfRule>
  </conditionalFormatting>
  <conditionalFormatting sqref="AZ71:BF71">
    <cfRule type="cellIs" dxfId="3" priority="4" operator="equal">
      <formula>0</formula>
    </cfRule>
  </conditionalFormatting>
  <conditionalFormatting sqref="AZ52:BF52">
    <cfRule type="cellIs" dxfId="1" priority="2" operator="equal">
      <formula>0</formula>
    </cfRule>
  </conditionalFormatting>
  <conditionalFormatting sqref="AZ51:BF51">
    <cfRule type="cellIs" dxfId="0" priority="1" operator="equal">
      <formula>0</formula>
    </cfRule>
  </conditionalFormatting>
  <dataValidations disablePrompts="1" count="6">
    <dataValidation type="whole" operator="greaterThanOrEqual" allowBlank="1" showInputMessage="1" showErrorMessage="1" errorTitle="ERROR!" error="Only order quantities of 30,001 or more are allowed for this field." sqref="B30 B57:E57 C30:E32 B40:E40 B48:E49 B53:E53" xr:uid="{00000000-0002-0000-0000-000005000000}">
      <formula1>30001</formula1>
    </dataValidation>
    <dataValidation type="whole" operator="greaterThanOrEqual" allowBlank="1" showInputMessage="1" showErrorMessage="1" error="Minimum 10,001" sqref="B39:E39 B47:E47" xr:uid="{3CC2DD7E-3E35-4021-BC5C-80D54BBBD593}">
      <formula1>10001</formula1>
    </dataValidation>
    <dataValidation type="whole" allowBlank="1" showInputMessage="1" showErrorMessage="1" error="Minimum 6,001_x000a_Maximum 10,000" sqref="B38:E38 B28:E28 B46:E46" xr:uid="{89F8D619-40DC-4202-9438-092FD5C8B5BE}">
      <formula1>6001</formula1>
      <formula2>10000</formula2>
    </dataValidation>
    <dataValidation type="whole" allowBlank="1" showInputMessage="1" showErrorMessage="1" error="Minimum 3,001_x000a_Maximum 6,000" sqref="B37:E37 B27:E27 B45:E45" xr:uid="{E62BB96E-BA2E-4D6B-8655-96CB326AE518}">
      <formula1>3001</formula1>
      <formula2>6000</formula2>
    </dataValidation>
    <dataValidation type="whole" allowBlank="1" showInputMessage="1" showErrorMessage="1" error="Minimum 1,501_x000a_Maximum 3,000" sqref="B36:E36 B26:E26 B44:E44" xr:uid="{5F60768C-842E-48B0-8E2A-9E63820807E1}">
      <formula1>1501</formula1>
      <formula2>3000</formula2>
    </dataValidation>
    <dataValidation type="whole" allowBlank="1" showInputMessage="1" showErrorMessage="1" error="Minimum 10,001_x000a_Maximum 30,000" sqref="B29:E29" xr:uid="{3745E53D-4B27-4103-972A-ABD295902054}">
      <formula1>10001</formula1>
      <formula2>30000</formula2>
    </dataValidation>
  </dataValidations>
  <printOptions horizontalCentered="1"/>
  <pageMargins left="0.16" right="0.23" top="0.35" bottom="0.36" header="0.3" footer="0.16"/>
  <pageSetup scale="89" fitToHeight="2" orientation="portrait" r:id="rId1"/>
  <headerFooter>
    <oddFooter xml:space="preserve">&amp;C&amp;8Copyright © 2021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50</xdr:col>
                    <xdr:colOff>106680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4E17-5422-449D-89EB-519704F4BCA2}">
  <sheetPr>
    <tabColor theme="6" tint="0.39997558519241921"/>
  </sheetPr>
  <dimension ref="A2"/>
  <sheetViews>
    <sheetView workbookViewId="0">
      <selection activeCell="A5" sqref="A5"/>
    </sheetView>
  </sheetViews>
  <sheetFormatPr defaultRowHeight="14.4" x14ac:dyDescent="0.3"/>
  <sheetData>
    <row r="2" spans="1:1" x14ac:dyDescent="0.3">
      <c r="A2" s="23" t="s">
        <v>80</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2052" r:id="rId4">
          <objectPr defaultSize="0" r:id="rId5">
            <anchor moveWithCells="1">
              <from>
                <xdr:col>0</xdr:col>
                <xdr:colOff>0</xdr:colOff>
                <xdr:row>4</xdr:row>
                <xdr:rowOff>0</xdr:rowOff>
              </from>
              <to>
                <xdr:col>1</xdr:col>
                <xdr:colOff>304800</xdr:colOff>
                <xdr:row>7</xdr:row>
                <xdr:rowOff>137160</xdr:rowOff>
              </to>
            </anchor>
          </objectPr>
        </oleObject>
      </mc:Choice>
      <mc:Fallback>
        <oleObject progId="Acrobat Document" dvAspect="DVASPECT_ICON" shapeId="205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AGREEMENT</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2021-12-17T00:00:00Z</cp:lastPrinted>
  <dcterms:created xsi:type="dcterms:W3CDTF">2015-10-15T18:27:25Z</dcterms:created>
  <dcterms:modified xsi:type="dcterms:W3CDTF">2022-10-25T20:47:15Z</dcterms:modified>
</cp:coreProperties>
</file>